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harliebayne/GLabR/tests/testdata/parse_4MOSC1_kinetics/"/>
    </mc:Choice>
  </mc:AlternateContent>
  <xr:revisionPtr revIDLastSave="0" documentId="8_{19C6F20E-0971-F341-86D5-D37A597E7DBA}" xr6:coauthVersionLast="47" xr6:coauthVersionMax="47" xr10:uidLastSave="{00000000-0000-0000-0000-000000000000}"/>
  <bookViews>
    <workbookView xWindow="0" yWindow="500" windowWidth="38400" windowHeight="21100" activeTab="2" xr2:uid="{B213DD36-E492-E142-ADB0-D06AB7D71409}"/>
  </bookViews>
  <sheets>
    <sheet name="LiBIO_pilot (buccal)" sheetId="2" r:id="rId1"/>
    <sheet name="LiBIO_run1" sheetId="1" r:id="rId2"/>
    <sheet name="LiBIO_run2" sheetId="3" r:id="rId3"/>
    <sheet name="Bulk Sequencing_Master List" sheetId="4" r:id="rId4"/>
    <sheet name="LiBIO_run3_sc" sheetId="5" r:id="rId5"/>
    <sheet name="LiBIO_validation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S32" i="6" l="1"/>
  <c r="BS31" i="6"/>
  <c r="BS30" i="6"/>
  <c r="BS29" i="6"/>
  <c r="BS28" i="6"/>
  <c r="BS27" i="6"/>
  <c r="BS26" i="6"/>
  <c r="BS25" i="6"/>
  <c r="BS24" i="6"/>
  <c r="BS23" i="6"/>
  <c r="BS22" i="6"/>
  <c r="BS21" i="6"/>
  <c r="BS20" i="6"/>
  <c r="BS19" i="6"/>
  <c r="BS18" i="6"/>
  <c r="BS17" i="6"/>
  <c r="BS16" i="6"/>
  <c r="BS15" i="6"/>
  <c r="BS14" i="6"/>
  <c r="BS13" i="6"/>
  <c r="BS12" i="6"/>
  <c r="BS11" i="6"/>
  <c r="BS10" i="6"/>
  <c r="BS9" i="6"/>
  <c r="BS8" i="6"/>
  <c r="BS7" i="6"/>
  <c r="BS6" i="6"/>
  <c r="BS5" i="6"/>
  <c r="BS4" i="6"/>
  <c r="BS3" i="6"/>
  <c r="BD6" i="6"/>
  <c r="BD7" i="6"/>
  <c r="BD8" i="6"/>
  <c r="BD9" i="6"/>
  <c r="BD10" i="6"/>
  <c r="BD11" i="6"/>
  <c r="BD12" i="6"/>
  <c r="BD13" i="6"/>
  <c r="BD14" i="6"/>
  <c r="BD15" i="6"/>
  <c r="BD16" i="6"/>
  <c r="BD17" i="6"/>
  <c r="BD18" i="6"/>
  <c r="BD19" i="6"/>
  <c r="BD20" i="6"/>
  <c r="BD21" i="6"/>
  <c r="BD22" i="6"/>
  <c r="BD23" i="6"/>
  <c r="BD24" i="6"/>
  <c r="BD25" i="6"/>
  <c r="BD26" i="6"/>
  <c r="BD27" i="6"/>
  <c r="BD28" i="6"/>
  <c r="BD29" i="6"/>
  <c r="BD30" i="6"/>
  <c r="BD31" i="6"/>
  <c r="BD32" i="6"/>
  <c r="BN32" i="6"/>
  <c r="BN31" i="6"/>
  <c r="BN30" i="6"/>
  <c r="BN29" i="6"/>
  <c r="BN28" i="6"/>
  <c r="BN27" i="6"/>
  <c r="BN26" i="6"/>
  <c r="BN25" i="6"/>
  <c r="BN24" i="6"/>
  <c r="BN23" i="6"/>
  <c r="BN22" i="6"/>
  <c r="BN21" i="6"/>
  <c r="BN20" i="6"/>
  <c r="BN19" i="6"/>
  <c r="BN18" i="6"/>
  <c r="BN17" i="6"/>
  <c r="BN16" i="6"/>
  <c r="BN15" i="6"/>
  <c r="BN14" i="6"/>
  <c r="BN13" i="6"/>
  <c r="BN12" i="6"/>
  <c r="BN11" i="6"/>
  <c r="BN10" i="6"/>
  <c r="BN9" i="6"/>
  <c r="BN8" i="6"/>
  <c r="BN7" i="6"/>
  <c r="BN6" i="6"/>
  <c r="BN5" i="6"/>
  <c r="BN4" i="6"/>
  <c r="BN3" i="6"/>
  <c r="BI32" i="6"/>
  <c r="BI31" i="6"/>
  <c r="BI30" i="6"/>
  <c r="BI29" i="6"/>
  <c r="BI28" i="6"/>
  <c r="BI27" i="6"/>
  <c r="BI26" i="6"/>
  <c r="BI25" i="6"/>
  <c r="BI24" i="6"/>
  <c r="BI23" i="6"/>
  <c r="BI22" i="6"/>
  <c r="BI21" i="6"/>
  <c r="BI20" i="6"/>
  <c r="BI19" i="6"/>
  <c r="BI18" i="6"/>
  <c r="BI17" i="6"/>
  <c r="BI16" i="6"/>
  <c r="BI15" i="6"/>
  <c r="BI14" i="6"/>
  <c r="BI13" i="6"/>
  <c r="BI12" i="6"/>
  <c r="BI11" i="6"/>
  <c r="BI10" i="6"/>
  <c r="BI9" i="6"/>
  <c r="BI8" i="6"/>
  <c r="BI7" i="6"/>
  <c r="BI6" i="6"/>
  <c r="BI5" i="6"/>
  <c r="BI4" i="6"/>
  <c r="BI3" i="6"/>
  <c r="BD5" i="6"/>
  <c r="BD4" i="6"/>
  <c r="BD3" i="6"/>
  <c r="AY32" i="6"/>
  <c r="AY31" i="6"/>
  <c r="AY30" i="6"/>
  <c r="AY29" i="6"/>
  <c r="AY28" i="6"/>
  <c r="AY27" i="6"/>
  <c r="AY26" i="6"/>
  <c r="AY25" i="6"/>
  <c r="AY24" i="6"/>
  <c r="AY23" i="6"/>
  <c r="AY22" i="6"/>
  <c r="AY21" i="6"/>
  <c r="AY20" i="6"/>
  <c r="AY19" i="6"/>
  <c r="AY18" i="6"/>
  <c r="AY17" i="6"/>
  <c r="AY16" i="6"/>
  <c r="AY15" i="6"/>
  <c r="AY14" i="6"/>
  <c r="AY13" i="6"/>
  <c r="AY12" i="6"/>
  <c r="AY11" i="6"/>
  <c r="AY10" i="6"/>
  <c r="AY9" i="6"/>
  <c r="AY8" i="6"/>
  <c r="AY7" i="6"/>
  <c r="AY6" i="6"/>
  <c r="AY5" i="6"/>
  <c r="AY4" i="6"/>
  <c r="AY3" i="6"/>
  <c r="AT22" i="6"/>
  <c r="AT32" i="6"/>
  <c r="AT31" i="6"/>
  <c r="AT30" i="6"/>
  <c r="AT29" i="6"/>
  <c r="AT28" i="6"/>
  <c r="AT27" i="6"/>
  <c r="AT26" i="6"/>
  <c r="AT25" i="6"/>
  <c r="AT24" i="6"/>
  <c r="AT23" i="6"/>
  <c r="AT21" i="6"/>
  <c r="AT20" i="6"/>
  <c r="AT19" i="6"/>
  <c r="AT18" i="6"/>
  <c r="AT17" i="6"/>
  <c r="AT16" i="6"/>
  <c r="AT15" i="6"/>
  <c r="AT14" i="6"/>
  <c r="AT13" i="6"/>
  <c r="AT12" i="6"/>
  <c r="AT11" i="6"/>
  <c r="AT10" i="6"/>
  <c r="AT9" i="6"/>
  <c r="AT8" i="6"/>
  <c r="AT7" i="6"/>
  <c r="AT6" i="6"/>
  <c r="AT5" i="6"/>
  <c r="AT4" i="6"/>
  <c r="AT3" i="6"/>
  <c r="AO19" i="6"/>
  <c r="AJ31" i="6"/>
  <c r="AJ28" i="6"/>
  <c r="AJ23" i="6"/>
  <c r="AO32" i="6"/>
  <c r="AO31" i="6"/>
  <c r="AO30" i="6"/>
  <c r="AO29" i="6"/>
  <c r="AO28" i="6"/>
  <c r="AO27" i="6"/>
  <c r="AO26" i="6"/>
  <c r="AO25" i="6"/>
  <c r="AO24" i="6"/>
  <c r="AO23" i="6"/>
  <c r="AO22" i="6"/>
  <c r="AO21" i="6"/>
  <c r="AO20" i="6"/>
  <c r="AO18" i="6"/>
  <c r="AO17" i="6"/>
  <c r="AO16" i="6"/>
  <c r="AO15" i="6"/>
  <c r="AO14" i="6"/>
  <c r="AO13" i="6"/>
  <c r="AO12" i="6"/>
  <c r="AO11" i="6"/>
  <c r="AO10" i="6"/>
  <c r="AO9" i="6"/>
  <c r="AO8" i="6"/>
  <c r="AO7" i="6"/>
  <c r="AO6" i="6"/>
  <c r="AO5" i="6"/>
  <c r="AO4" i="6"/>
  <c r="AO3" i="6"/>
  <c r="AJ32" i="6"/>
  <c r="AJ30" i="6"/>
  <c r="AJ29" i="6"/>
  <c r="AJ27" i="6"/>
  <c r="AJ26" i="6"/>
  <c r="AJ25" i="6"/>
  <c r="AJ24" i="6"/>
  <c r="AJ22" i="6"/>
  <c r="AJ21" i="6"/>
  <c r="AJ20" i="6"/>
  <c r="AJ19" i="6"/>
  <c r="AJ18" i="6"/>
  <c r="AJ17" i="6"/>
  <c r="AJ16" i="6"/>
  <c r="AJ15" i="6"/>
  <c r="AJ14" i="6"/>
  <c r="AJ13" i="6"/>
  <c r="AJ12" i="6"/>
  <c r="AJ11" i="6"/>
  <c r="AJ10" i="6"/>
  <c r="AJ9" i="6"/>
  <c r="AJ8" i="6"/>
  <c r="AJ7" i="6"/>
  <c r="AJ6" i="6"/>
  <c r="AJ5" i="6"/>
  <c r="AJ4" i="6"/>
  <c r="AJ3" i="6"/>
  <c r="J39" i="5"/>
  <c r="I39" i="5"/>
  <c r="AE5" i="6"/>
  <c r="AE32" i="6"/>
  <c r="AE31" i="6"/>
  <c r="AE30" i="6"/>
  <c r="AE29" i="6"/>
  <c r="AE28" i="6"/>
  <c r="AE27" i="6"/>
  <c r="AE26" i="6"/>
  <c r="AE25" i="6"/>
  <c r="AE24" i="6"/>
  <c r="AE23" i="6"/>
  <c r="AE22" i="6"/>
  <c r="AE21" i="6"/>
  <c r="AE20" i="6"/>
  <c r="AE19" i="6"/>
  <c r="AE18" i="6"/>
  <c r="AE17" i="6"/>
  <c r="AE16" i="6"/>
  <c r="AE15" i="6"/>
  <c r="AE14" i="6"/>
  <c r="AE13" i="6"/>
  <c r="AE12" i="6"/>
  <c r="AE11" i="6"/>
  <c r="AE10" i="6"/>
  <c r="AE9" i="6"/>
  <c r="AE8" i="6"/>
  <c r="AE7" i="6"/>
  <c r="AE6" i="6"/>
  <c r="AE4" i="6"/>
  <c r="AE3" i="6"/>
  <c r="Z5" i="6"/>
  <c r="U5" i="6"/>
  <c r="Z32" i="6"/>
  <c r="Z31" i="6"/>
  <c r="Z30" i="6"/>
  <c r="Z29" i="6"/>
  <c r="Z28" i="6"/>
  <c r="Z27" i="6"/>
  <c r="Z26" i="6"/>
  <c r="Z25" i="6"/>
  <c r="Z24" i="6"/>
  <c r="Z23" i="6"/>
  <c r="Z22" i="6"/>
  <c r="Z21" i="6"/>
  <c r="Z20" i="6"/>
  <c r="Z19" i="6"/>
  <c r="Z18" i="6"/>
  <c r="Z17" i="6"/>
  <c r="Z16" i="6"/>
  <c r="Z15" i="6"/>
  <c r="Z14" i="6"/>
  <c r="Z13" i="6"/>
  <c r="Z12" i="6"/>
  <c r="Z11" i="6"/>
  <c r="Z10" i="6"/>
  <c r="Z9" i="6"/>
  <c r="Z8" i="6"/>
  <c r="Z7" i="6"/>
  <c r="Z6" i="6"/>
  <c r="Z4" i="6"/>
  <c r="Z3" i="6"/>
  <c r="U32" i="6"/>
  <c r="U31" i="6"/>
  <c r="U30" i="6"/>
  <c r="U29" i="6"/>
  <c r="U28" i="6"/>
  <c r="U27" i="6"/>
  <c r="U26" i="6"/>
  <c r="U25" i="6"/>
  <c r="U24" i="6"/>
  <c r="U23" i="6"/>
  <c r="U22" i="6"/>
  <c r="U21" i="6"/>
  <c r="U20" i="6"/>
  <c r="U19" i="6"/>
  <c r="U18" i="6"/>
  <c r="U17" i="6"/>
  <c r="U16" i="6"/>
  <c r="U15" i="6"/>
  <c r="U14" i="6"/>
  <c r="U13" i="6"/>
  <c r="U12" i="6"/>
  <c r="U11" i="6"/>
  <c r="U10" i="6"/>
  <c r="U9" i="6"/>
  <c r="U8" i="6"/>
  <c r="U7" i="6"/>
  <c r="U6" i="6"/>
  <c r="U4" i="6"/>
  <c r="U3" i="6"/>
  <c r="P32" i="6"/>
  <c r="P31" i="6"/>
  <c r="P30" i="6"/>
  <c r="P29" i="6"/>
  <c r="P28" i="6"/>
  <c r="P27" i="6"/>
  <c r="P26" i="6"/>
  <c r="P25" i="6"/>
  <c r="P24" i="6"/>
  <c r="P23" i="6"/>
  <c r="P22" i="6"/>
  <c r="P21" i="6"/>
  <c r="P20" i="6"/>
  <c r="P19" i="6"/>
  <c r="P18" i="6"/>
  <c r="P17" i="6"/>
  <c r="P16" i="6"/>
  <c r="P15" i="6"/>
  <c r="P14" i="6"/>
  <c r="P13" i="6"/>
  <c r="P12" i="6"/>
  <c r="P11" i="6"/>
  <c r="P10" i="6"/>
  <c r="P9" i="6"/>
  <c r="P8" i="6"/>
  <c r="P7" i="6"/>
  <c r="P6" i="6"/>
  <c r="P5" i="6"/>
  <c r="P4" i="6"/>
  <c r="P3" i="6"/>
  <c r="F32" i="6"/>
  <c r="F31" i="6"/>
  <c r="F30" i="6"/>
  <c r="F29" i="6"/>
  <c r="F28" i="6"/>
  <c r="F27" i="6"/>
  <c r="F26" i="6"/>
  <c r="F25" i="6"/>
  <c r="F24" i="6"/>
  <c r="F23" i="6"/>
  <c r="F22" i="6"/>
  <c r="F21" i="6"/>
  <c r="F20" i="6"/>
  <c r="F19" i="6"/>
  <c r="F18" i="6"/>
  <c r="F17" i="6"/>
  <c r="F16" i="6"/>
  <c r="F15" i="6"/>
  <c r="F14" i="6"/>
  <c r="F13" i="6"/>
  <c r="F12" i="6"/>
  <c r="F11" i="6"/>
  <c r="F10" i="6"/>
  <c r="F9" i="6"/>
  <c r="F8" i="6"/>
  <c r="F7" i="6"/>
  <c r="F6" i="6"/>
  <c r="F5" i="6"/>
  <c r="F4" i="6"/>
  <c r="F3" i="6"/>
  <c r="K32" i="6"/>
  <c r="K31" i="6"/>
  <c r="K30" i="6"/>
  <c r="K29" i="6"/>
  <c r="K28" i="6"/>
  <c r="K27" i="6"/>
  <c r="K26" i="6"/>
  <c r="K25" i="6"/>
  <c r="K24" i="6"/>
  <c r="K23" i="6"/>
  <c r="K22" i="6"/>
  <c r="K21" i="6"/>
  <c r="K20" i="6"/>
  <c r="K19" i="6"/>
  <c r="K18" i="6"/>
  <c r="K17" i="6"/>
  <c r="K16" i="6"/>
  <c r="K15" i="6"/>
  <c r="K14" i="6"/>
  <c r="K13" i="6"/>
  <c r="K12" i="6"/>
  <c r="K11" i="6"/>
  <c r="K10" i="6"/>
  <c r="K9" i="6"/>
  <c r="K8" i="6"/>
  <c r="K7" i="6"/>
  <c r="K6" i="6"/>
  <c r="K5" i="6"/>
  <c r="K4" i="6"/>
  <c r="K3" i="6"/>
  <c r="BU4" i="3"/>
  <c r="BU5" i="3"/>
  <c r="BU6" i="3"/>
  <c r="BU7" i="3"/>
  <c r="BU8" i="3"/>
  <c r="BU9" i="3"/>
  <c r="BU10" i="3"/>
  <c r="BU11" i="3"/>
  <c r="BU12" i="3"/>
  <c r="BU13" i="3"/>
  <c r="BU14" i="3"/>
  <c r="BU15" i="3"/>
  <c r="BU16" i="3"/>
  <c r="BU17" i="3"/>
  <c r="BU18" i="3"/>
  <c r="BU19" i="3"/>
  <c r="BU20" i="3"/>
  <c r="BU21" i="3"/>
  <c r="BU22" i="3"/>
  <c r="BU23" i="3"/>
  <c r="BU24" i="3"/>
  <c r="BU25" i="3"/>
  <c r="BU26" i="3"/>
  <c r="BU27" i="3"/>
  <c r="BU28" i="3"/>
  <c r="BU29" i="3"/>
  <c r="BU30" i="3"/>
  <c r="BU31" i="3"/>
  <c r="BU32" i="3"/>
  <c r="BU3" i="3"/>
  <c r="BU1" i="3"/>
  <c r="BU4" i="1"/>
  <c r="BU5" i="1"/>
  <c r="BU6" i="1"/>
  <c r="BU7" i="1"/>
  <c r="BU8" i="1"/>
  <c r="BU9" i="1"/>
  <c r="BU10" i="1"/>
  <c r="BU11" i="1"/>
  <c r="BU12" i="1"/>
  <c r="BU18" i="1"/>
  <c r="BU19" i="1"/>
  <c r="BU20" i="1"/>
  <c r="BU21" i="1"/>
  <c r="BU22" i="1"/>
  <c r="BU23" i="1"/>
  <c r="BU24" i="1"/>
  <c r="BU25" i="1"/>
  <c r="BU26" i="1"/>
  <c r="BU27" i="1"/>
  <c r="BU28" i="1"/>
  <c r="BU29" i="1"/>
  <c r="BU30" i="1"/>
  <c r="BU31" i="1"/>
  <c r="BU3" i="1"/>
  <c r="BU1" i="1"/>
  <c r="AX4" i="5"/>
  <c r="AX5" i="5"/>
  <c r="AX6" i="5"/>
  <c r="AX7" i="5"/>
  <c r="AX8" i="5"/>
  <c r="AX9" i="5"/>
  <c r="AX10" i="5"/>
  <c r="AX11" i="5"/>
  <c r="AX12" i="5"/>
  <c r="AX13" i="5"/>
  <c r="AX14" i="5"/>
  <c r="AX15" i="5"/>
  <c r="AX16" i="5"/>
  <c r="AX17" i="5"/>
  <c r="AX18" i="5"/>
  <c r="AX19" i="5"/>
  <c r="AX20" i="5"/>
  <c r="AX21" i="5"/>
  <c r="AX22" i="5"/>
  <c r="AX23" i="5"/>
  <c r="AX24" i="5"/>
  <c r="AX25" i="5"/>
  <c r="AX26" i="5"/>
  <c r="AX27" i="5"/>
  <c r="AX28" i="5"/>
  <c r="AX29" i="5"/>
  <c r="AX30" i="5"/>
  <c r="AX31" i="5"/>
  <c r="AX32" i="5"/>
  <c r="AX33" i="5"/>
  <c r="AX34" i="5"/>
  <c r="AX35" i="5"/>
  <c r="AX36" i="5"/>
  <c r="AX37" i="5"/>
  <c r="AX38" i="5"/>
  <c r="AX3" i="5"/>
  <c r="AX1" i="5"/>
  <c r="BS18" i="1"/>
  <c r="K18" i="1"/>
  <c r="BS19" i="1"/>
  <c r="K19" i="1"/>
  <c r="BS20" i="1"/>
  <c r="K20" i="1"/>
  <c r="BS21" i="1"/>
  <c r="K21" i="1"/>
  <c r="BS22" i="1"/>
  <c r="K22" i="1"/>
  <c r="BS23" i="1"/>
  <c r="K23" i="1"/>
  <c r="BS24" i="1"/>
  <c r="K24" i="1"/>
  <c r="BS25" i="1"/>
  <c r="K25" i="1"/>
  <c r="BS26" i="1"/>
  <c r="K26" i="1"/>
  <c r="BS27" i="1"/>
  <c r="K27" i="1"/>
  <c r="BS28" i="1"/>
  <c r="K28" i="1"/>
  <c r="BS29" i="1"/>
  <c r="K29" i="1"/>
  <c r="BS30" i="1"/>
  <c r="K30" i="1"/>
  <c r="BS31" i="1"/>
  <c r="K31" i="1"/>
  <c r="BS4" i="1"/>
  <c r="K4" i="1"/>
  <c r="BS5" i="1"/>
  <c r="K5" i="1"/>
  <c r="BS6" i="1"/>
  <c r="K6" i="1"/>
  <c r="BS7" i="1"/>
  <c r="K7" i="1"/>
  <c r="BS8" i="1"/>
  <c r="K8" i="1"/>
  <c r="BS9" i="1"/>
  <c r="K9" i="1"/>
  <c r="BS10" i="1"/>
  <c r="K10" i="1"/>
  <c r="BS11" i="1"/>
  <c r="K11" i="1"/>
  <c r="BS12" i="1"/>
  <c r="K12" i="1"/>
  <c r="BS3" i="1"/>
  <c r="K3" i="1"/>
  <c r="BT3" i="1"/>
  <c r="AT4" i="5"/>
  <c r="AT5" i="5"/>
  <c r="AT6" i="5"/>
  <c r="AT7" i="5"/>
  <c r="AT8" i="5"/>
  <c r="AT9" i="5"/>
  <c r="AT11" i="5"/>
  <c r="AT12" i="5"/>
  <c r="AT13" i="5"/>
  <c r="AT14" i="5"/>
  <c r="AT15" i="5"/>
  <c r="AT16" i="5"/>
  <c r="AT17" i="5"/>
  <c r="AT18" i="5"/>
  <c r="AT19" i="5"/>
  <c r="AT21" i="5"/>
  <c r="AT22" i="5"/>
  <c r="AT24" i="5"/>
  <c r="AT25" i="5"/>
  <c r="AT26" i="5"/>
  <c r="AT27" i="5"/>
  <c r="AT28" i="5"/>
  <c r="AT29" i="5"/>
  <c r="AT30" i="5"/>
  <c r="AT31" i="5"/>
  <c r="AT32" i="5"/>
  <c r="AT34" i="5"/>
  <c r="AT35" i="5"/>
  <c r="AT36" i="5"/>
  <c r="AT37" i="5"/>
  <c r="AT38" i="5"/>
  <c r="AT3" i="5"/>
  <c r="K4" i="5"/>
  <c r="K5" i="5"/>
  <c r="K6" i="5"/>
  <c r="K7" i="5"/>
  <c r="K8" i="5"/>
  <c r="K9" i="5"/>
  <c r="K10" i="5"/>
  <c r="K11" i="5"/>
  <c r="K12" i="5"/>
  <c r="K13" i="5"/>
  <c r="K14" i="5"/>
  <c r="K15" i="5"/>
  <c r="K16" i="5"/>
  <c r="K17" i="5"/>
  <c r="K18" i="5"/>
  <c r="K19" i="5"/>
  <c r="K20" i="5"/>
  <c r="K21" i="5"/>
  <c r="K22" i="5"/>
  <c r="K23" i="5"/>
  <c r="K24" i="5"/>
  <c r="K25" i="5"/>
  <c r="K26" i="5"/>
  <c r="K27" i="5"/>
  <c r="K28" i="5"/>
  <c r="K29" i="5"/>
  <c r="K30" i="5"/>
  <c r="K31" i="5"/>
  <c r="K32" i="5"/>
  <c r="K33" i="5"/>
  <c r="K34" i="5"/>
  <c r="K35" i="5"/>
  <c r="K36" i="5"/>
  <c r="K37" i="5"/>
  <c r="K38" i="5"/>
  <c r="K3" i="5"/>
  <c r="AT44" i="5"/>
  <c r="AT45" i="5"/>
  <c r="AT43" i="5"/>
  <c r="AT41" i="5"/>
  <c r="AT40" i="5"/>
  <c r="AT39" i="5"/>
  <c r="AO41" i="5"/>
  <c r="AO40" i="5"/>
  <c r="AO39" i="5"/>
  <c r="AO38" i="5"/>
  <c r="AO37" i="5"/>
  <c r="AO36" i="5"/>
  <c r="AO35" i="5"/>
  <c r="AO34" i="5"/>
  <c r="AO32" i="5"/>
  <c r="AO31" i="5"/>
  <c r="AO30" i="5"/>
  <c r="AO29" i="5"/>
  <c r="AO28" i="5"/>
  <c r="AO27" i="5"/>
  <c r="AO26" i="5"/>
  <c r="AO25" i="5"/>
  <c r="AO24" i="5"/>
  <c r="AO23" i="5"/>
  <c r="AO22" i="5"/>
  <c r="AO21" i="5"/>
  <c r="AO20" i="5"/>
  <c r="AO19" i="5"/>
  <c r="AO18" i="5"/>
  <c r="AO17" i="5"/>
  <c r="AO16" i="5"/>
  <c r="AO15" i="5"/>
  <c r="AO14" i="5"/>
  <c r="AO13" i="5"/>
  <c r="AO12" i="5"/>
  <c r="AO11" i="5"/>
  <c r="AO9" i="5"/>
  <c r="AO8" i="5"/>
  <c r="AO7" i="5"/>
  <c r="AO6" i="5"/>
  <c r="AO5" i="5"/>
  <c r="AO4" i="5"/>
  <c r="AO3" i="5"/>
  <c r="AJ3" i="5"/>
  <c r="AJ41" i="5"/>
  <c r="AJ40" i="5"/>
  <c r="AJ39" i="5"/>
  <c r="AJ38" i="5"/>
  <c r="AJ37" i="5"/>
  <c r="AJ36" i="5"/>
  <c r="AJ35" i="5"/>
  <c r="AJ34" i="5"/>
  <c r="AJ32" i="5"/>
  <c r="AJ31" i="5"/>
  <c r="AJ30" i="5"/>
  <c r="AJ29" i="5"/>
  <c r="AJ28" i="5"/>
  <c r="AJ27" i="5"/>
  <c r="AJ26" i="5"/>
  <c r="AJ25" i="5"/>
  <c r="AJ24" i="5"/>
  <c r="AJ23" i="5"/>
  <c r="AJ22" i="5"/>
  <c r="AJ21" i="5"/>
  <c r="AJ20" i="5"/>
  <c r="AJ19" i="5"/>
  <c r="AJ18" i="5"/>
  <c r="AJ17" i="5"/>
  <c r="AJ16" i="5"/>
  <c r="AJ15" i="5"/>
  <c r="AJ14" i="5"/>
  <c r="AJ13" i="5"/>
  <c r="AJ12" i="5"/>
  <c r="AJ11" i="5"/>
  <c r="AJ9" i="5"/>
  <c r="AJ8" i="5"/>
  <c r="AJ7" i="5"/>
  <c r="AJ6" i="5"/>
  <c r="AJ5" i="5"/>
  <c r="AJ4" i="5"/>
  <c r="AE41" i="5"/>
  <c r="AE40" i="5"/>
  <c r="AE39" i="5"/>
  <c r="AE38" i="5"/>
  <c r="AE37" i="5"/>
  <c r="AE36" i="5"/>
  <c r="AE35" i="5"/>
  <c r="AE34" i="5"/>
  <c r="AE32" i="5"/>
  <c r="AE31" i="5"/>
  <c r="AE30" i="5"/>
  <c r="AE29" i="5"/>
  <c r="AE28" i="5"/>
  <c r="AE27" i="5"/>
  <c r="AE26" i="5"/>
  <c r="AE25" i="5"/>
  <c r="AE24" i="5"/>
  <c r="AE23" i="5"/>
  <c r="AE22" i="5"/>
  <c r="AE21" i="5"/>
  <c r="AE20" i="5"/>
  <c r="AE19" i="5"/>
  <c r="AE18" i="5"/>
  <c r="AE17" i="5"/>
  <c r="AE16" i="5"/>
  <c r="AE15" i="5"/>
  <c r="AE14" i="5"/>
  <c r="AE13" i="5"/>
  <c r="AE12" i="5"/>
  <c r="AE11" i="5"/>
  <c r="AE10" i="5"/>
  <c r="AE9" i="5"/>
  <c r="AE8" i="5"/>
  <c r="AE7" i="5"/>
  <c r="AE6" i="5"/>
  <c r="AE5" i="5"/>
  <c r="AE4" i="5"/>
  <c r="AE3" i="5"/>
  <c r="Z3" i="5"/>
  <c r="Z41" i="5"/>
  <c r="Z40" i="5"/>
  <c r="Z39" i="5"/>
  <c r="Z38" i="5"/>
  <c r="Z37" i="5"/>
  <c r="Z36" i="5"/>
  <c r="Z35" i="5"/>
  <c r="Z34" i="5"/>
  <c r="Z32" i="5"/>
  <c r="Z31" i="5"/>
  <c r="Z30" i="5"/>
  <c r="Z29" i="5"/>
  <c r="Z28" i="5"/>
  <c r="Z27" i="5"/>
  <c r="Z26" i="5"/>
  <c r="Z25" i="5"/>
  <c r="Z24" i="5"/>
  <c r="Z23" i="5"/>
  <c r="Z22" i="5"/>
  <c r="Z21" i="5"/>
  <c r="Z20" i="5"/>
  <c r="Z19" i="5"/>
  <c r="Z18" i="5"/>
  <c r="Z17" i="5"/>
  <c r="Z16" i="5"/>
  <c r="Z15" i="5"/>
  <c r="Z14" i="5"/>
  <c r="Z13" i="5"/>
  <c r="Z12" i="5"/>
  <c r="Z11" i="5"/>
  <c r="Z10" i="5"/>
  <c r="Z9" i="5"/>
  <c r="Z8" i="5"/>
  <c r="Z7" i="5"/>
  <c r="Z6" i="5"/>
  <c r="Z5" i="5"/>
  <c r="Z4" i="5"/>
  <c r="U41" i="5"/>
  <c r="U40" i="5"/>
  <c r="U39" i="5"/>
  <c r="U38" i="5"/>
  <c r="U37" i="5"/>
  <c r="U36" i="5"/>
  <c r="U35" i="5"/>
  <c r="U34" i="5"/>
  <c r="U32" i="5"/>
  <c r="U31" i="5"/>
  <c r="U30" i="5"/>
  <c r="U29" i="5"/>
  <c r="U28" i="5"/>
  <c r="U27" i="5"/>
  <c r="U26" i="5"/>
  <c r="U25" i="5"/>
  <c r="U24" i="5"/>
  <c r="U23" i="5"/>
  <c r="U22" i="5"/>
  <c r="U21" i="5"/>
  <c r="U20" i="5"/>
  <c r="U19" i="5"/>
  <c r="U18" i="5"/>
  <c r="U17" i="5"/>
  <c r="U16" i="5"/>
  <c r="U15" i="5"/>
  <c r="U14" i="5"/>
  <c r="U13" i="5"/>
  <c r="U12" i="5"/>
  <c r="U11" i="5"/>
  <c r="U10" i="5"/>
  <c r="U9" i="5"/>
  <c r="U8" i="5"/>
  <c r="U7" i="5"/>
  <c r="U6" i="5"/>
  <c r="U5" i="5"/>
  <c r="U4" i="5"/>
  <c r="U3" i="5"/>
  <c r="P41" i="5"/>
  <c r="P40" i="5"/>
  <c r="P39" i="5"/>
  <c r="P38" i="5"/>
  <c r="P37" i="5"/>
  <c r="P36" i="5"/>
  <c r="P35" i="5"/>
  <c r="P34" i="5"/>
  <c r="P33" i="5"/>
  <c r="P32" i="5"/>
  <c r="P31" i="5"/>
  <c r="P30" i="5"/>
  <c r="P29" i="5"/>
  <c r="P28" i="5"/>
  <c r="P27" i="5"/>
  <c r="P26" i="5"/>
  <c r="P25" i="5"/>
  <c r="P24" i="5"/>
  <c r="P23" i="5"/>
  <c r="P22" i="5"/>
  <c r="P21" i="5"/>
  <c r="P20" i="5"/>
  <c r="P19" i="5"/>
  <c r="P18" i="5"/>
  <c r="P17" i="5"/>
  <c r="P16" i="5"/>
  <c r="P15" i="5"/>
  <c r="P14" i="5"/>
  <c r="P13" i="5"/>
  <c r="P12" i="5"/>
  <c r="P11" i="5"/>
  <c r="P10" i="5"/>
  <c r="P9" i="5"/>
  <c r="P8" i="5"/>
  <c r="P7" i="5"/>
  <c r="P6" i="5"/>
  <c r="P5" i="5"/>
  <c r="P4" i="5"/>
  <c r="P3" i="5"/>
  <c r="K41" i="5"/>
  <c r="K40" i="5"/>
  <c r="K39" i="5"/>
  <c r="F39" i="5"/>
  <c r="F40" i="5"/>
  <c r="F41" i="5"/>
  <c r="F32" i="5"/>
  <c r="F33" i="5"/>
  <c r="F34" i="5"/>
  <c r="F35" i="5"/>
  <c r="F36" i="5"/>
  <c r="F37" i="5"/>
  <c r="F38" i="5"/>
  <c r="F31" i="5"/>
  <c r="F30" i="5"/>
  <c r="F29" i="5"/>
  <c r="F28" i="5"/>
  <c r="F27" i="5"/>
  <c r="F26" i="5"/>
  <c r="F25" i="5"/>
  <c r="F24" i="5"/>
  <c r="F23" i="5"/>
  <c r="F22" i="5"/>
  <c r="F21" i="5"/>
  <c r="F20" i="5"/>
  <c r="F19" i="5"/>
  <c r="F18" i="5"/>
  <c r="F17" i="5"/>
  <c r="F16" i="5"/>
  <c r="F15" i="5"/>
  <c r="F14" i="5"/>
  <c r="F13" i="5"/>
  <c r="F12" i="5"/>
  <c r="F11" i="5"/>
  <c r="F10" i="5"/>
  <c r="F9" i="5"/>
  <c r="F8" i="5"/>
  <c r="F7" i="5"/>
  <c r="F6" i="5"/>
  <c r="F5" i="5"/>
  <c r="F4" i="5"/>
  <c r="F3" i="5"/>
  <c r="BS32" i="3"/>
  <c r="BS31" i="3"/>
  <c r="BS30" i="3"/>
  <c r="BS29" i="3"/>
  <c r="BS28" i="3"/>
  <c r="BS27" i="3"/>
  <c r="BS26" i="3"/>
  <c r="BS25" i="3"/>
  <c r="BS24" i="3"/>
  <c r="BS23" i="3"/>
  <c r="BS22" i="3"/>
  <c r="BS21" i="3"/>
  <c r="BS20" i="3"/>
  <c r="BS19" i="3"/>
  <c r="BS18" i="3"/>
  <c r="BS17" i="3"/>
  <c r="BS16" i="3"/>
  <c r="BS15" i="3"/>
  <c r="BS14" i="3"/>
  <c r="BS13" i="3"/>
  <c r="BS12" i="3"/>
  <c r="BS11" i="3"/>
  <c r="BS10" i="3"/>
  <c r="BS9" i="3"/>
  <c r="BS8" i="3"/>
  <c r="BS7" i="3"/>
  <c r="BS6" i="3"/>
  <c r="BS5" i="3"/>
  <c r="BS4" i="3"/>
  <c r="BS3" i="3"/>
  <c r="BN3" i="3"/>
  <c r="BN32" i="3"/>
  <c r="BN31" i="3"/>
  <c r="BN30" i="3"/>
  <c r="BN29" i="3"/>
  <c r="BN28" i="3"/>
  <c r="BN27" i="3"/>
  <c r="BN26" i="3"/>
  <c r="BN25" i="3"/>
  <c r="BN24" i="3"/>
  <c r="BN23" i="3"/>
  <c r="BN22" i="3"/>
  <c r="BN21" i="3"/>
  <c r="BN20" i="3"/>
  <c r="BN19" i="3"/>
  <c r="BN18" i="3"/>
  <c r="BN17" i="3"/>
  <c r="BN16" i="3"/>
  <c r="BN15" i="3"/>
  <c r="BN14" i="3"/>
  <c r="BN13" i="3"/>
  <c r="BN12" i="3"/>
  <c r="BN11" i="3"/>
  <c r="BN10" i="3"/>
  <c r="BN9" i="3"/>
  <c r="BN8" i="3"/>
  <c r="BN7" i="3"/>
  <c r="BN6" i="3"/>
  <c r="BN5" i="3"/>
  <c r="BN4" i="3"/>
  <c r="AY12" i="3"/>
  <c r="BI12" i="3"/>
  <c r="BD12" i="3"/>
  <c r="BI24" i="3"/>
  <c r="BI32" i="3"/>
  <c r="BI31" i="3"/>
  <c r="BI30" i="3"/>
  <c r="BI29" i="3"/>
  <c r="BI28" i="3"/>
  <c r="BI27" i="3"/>
  <c r="BI26" i="3"/>
  <c r="BI25" i="3"/>
  <c r="BI23" i="3"/>
  <c r="BI22" i="3"/>
  <c r="BI21" i="3"/>
  <c r="BI20" i="3"/>
  <c r="BI19" i="3"/>
  <c r="BI18" i="3"/>
  <c r="BI17" i="3"/>
  <c r="BI16" i="3"/>
  <c r="BI15" i="3"/>
  <c r="BI14" i="3"/>
  <c r="BI13" i="3"/>
  <c r="BI11" i="3"/>
  <c r="BI10" i="3"/>
  <c r="BI9" i="3"/>
  <c r="BI8" i="3"/>
  <c r="BI7" i="3"/>
  <c r="BI6" i="3"/>
  <c r="BI5" i="3"/>
  <c r="BI4" i="3"/>
  <c r="BI3" i="3"/>
  <c r="BI33" i="3"/>
  <c r="BD32" i="3"/>
  <c r="BD31" i="3"/>
  <c r="BD30" i="3"/>
  <c r="BD29" i="3"/>
  <c r="BD28" i="3"/>
  <c r="BD27" i="3"/>
  <c r="BD26" i="3"/>
  <c r="BD25" i="3"/>
  <c r="BD24" i="3"/>
  <c r="BD23" i="3"/>
  <c r="BD22" i="3"/>
  <c r="BD21" i="3"/>
  <c r="BD20" i="3"/>
  <c r="BD19" i="3"/>
  <c r="BD18" i="3"/>
  <c r="BD17" i="3"/>
  <c r="BD16" i="3"/>
  <c r="BD15" i="3"/>
  <c r="BD14" i="3"/>
  <c r="BD13" i="3"/>
  <c r="BD11" i="3"/>
  <c r="BD10" i="3"/>
  <c r="BD9" i="3"/>
  <c r="BD8" i="3"/>
  <c r="BD7" i="3"/>
  <c r="BD6" i="3"/>
  <c r="BD5" i="3"/>
  <c r="BD4" i="3"/>
  <c r="BD3" i="3"/>
  <c r="AY32" i="3"/>
  <c r="AY31" i="3"/>
  <c r="AY30" i="3"/>
  <c r="AY29" i="3"/>
  <c r="AY28" i="3"/>
  <c r="AY27" i="3"/>
  <c r="AY26" i="3"/>
  <c r="AY25" i="3"/>
  <c r="AY24" i="3"/>
  <c r="AY23" i="3"/>
  <c r="AY22" i="3"/>
  <c r="AY21" i="3"/>
  <c r="AY20" i="3"/>
  <c r="AY19" i="3"/>
  <c r="AY18" i="3"/>
  <c r="AY17" i="3"/>
  <c r="AY16" i="3"/>
  <c r="AY15" i="3"/>
  <c r="AY14" i="3"/>
  <c r="AY13" i="3"/>
  <c r="AY11" i="3"/>
  <c r="AY10" i="3"/>
  <c r="AY9" i="3"/>
  <c r="AY8" i="3"/>
  <c r="AY7" i="3"/>
  <c r="AY6" i="3"/>
  <c r="AY5" i="3"/>
  <c r="AY4" i="3"/>
  <c r="AY3" i="3"/>
  <c r="AT32" i="3"/>
  <c r="AT31" i="3"/>
  <c r="AT30" i="3"/>
  <c r="AT29" i="3"/>
  <c r="AT28" i="3"/>
  <c r="AT27" i="3"/>
  <c r="AT26" i="3"/>
  <c r="AT25" i="3"/>
  <c r="AT24" i="3"/>
  <c r="AT23" i="3"/>
  <c r="AT22" i="3"/>
  <c r="AT21" i="3"/>
  <c r="AT20" i="3"/>
  <c r="AT19" i="3"/>
  <c r="AT18" i="3"/>
  <c r="AT17" i="3"/>
  <c r="AT16" i="3"/>
  <c r="AT15" i="3"/>
  <c r="AT14" i="3"/>
  <c r="AT13" i="3"/>
  <c r="AT12" i="3"/>
  <c r="AT11" i="3"/>
  <c r="AT10" i="3"/>
  <c r="AT9" i="3"/>
  <c r="AT8" i="3"/>
  <c r="AT7" i="3"/>
  <c r="AT6" i="3"/>
  <c r="AT5" i="3"/>
  <c r="AT4" i="3"/>
  <c r="AT3" i="3"/>
  <c r="AO32" i="3"/>
  <c r="AO31" i="3"/>
  <c r="AO30" i="3"/>
  <c r="AO29" i="3"/>
  <c r="AO28" i="3"/>
  <c r="AO27" i="3"/>
  <c r="AO26" i="3"/>
  <c r="AO25" i="3"/>
  <c r="AO24" i="3"/>
  <c r="AO23" i="3"/>
  <c r="AO22" i="3"/>
  <c r="AO21" i="3"/>
  <c r="AO20" i="3"/>
  <c r="AO19" i="3"/>
  <c r="AO18" i="3"/>
  <c r="AO17" i="3"/>
  <c r="AO16" i="3"/>
  <c r="AO15" i="3"/>
  <c r="AO14" i="3"/>
  <c r="AO13" i="3"/>
  <c r="AO12" i="3"/>
  <c r="AO11" i="3"/>
  <c r="AO10" i="3"/>
  <c r="AO9" i="3"/>
  <c r="AO8" i="3"/>
  <c r="AO7" i="3"/>
  <c r="AO6" i="3"/>
  <c r="AO5" i="3"/>
  <c r="AO4" i="3"/>
  <c r="AO3" i="3"/>
  <c r="AJ32" i="3"/>
  <c r="AJ31" i="3"/>
  <c r="AJ30" i="3"/>
  <c r="AJ29" i="3"/>
  <c r="AJ28" i="3"/>
  <c r="AJ27" i="3"/>
  <c r="AJ26" i="3"/>
  <c r="AJ25" i="3"/>
  <c r="AJ24" i="3"/>
  <c r="AJ23" i="3"/>
  <c r="AJ22" i="3"/>
  <c r="AJ21" i="3"/>
  <c r="AJ20" i="3"/>
  <c r="AJ19" i="3"/>
  <c r="AJ18" i="3"/>
  <c r="AJ17" i="3"/>
  <c r="AJ16" i="3"/>
  <c r="AJ15" i="3"/>
  <c r="AJ14" i="3"/>
  <c r="AJ13" i="3"/>
  <c r="AJ12" i="3"/>
  <c r="AJ11" i="3"/>
  <c r="AJ10" i="3"/>
  <c r="AJ9" i="3"/>
  <c r="AJ8" i="3"/>
  <c r="AJ7" i="3"/>
  <c r="AJ6" i="3"/>
  <c r="AJ5" i="3"/>
  <c r="AJ4" i="3"/>
  <c r="AJ3" i="3"/>
  <c r="AE32" i="3"/>
  <c r="AE3" i="3"/>
  <c r="AE30" i="3"/>
  <c r="AE26" i="3"/>
  <c r="AE22" i="3"/>
  <c r="AE16" i="3"/>
  <c r="AE12" i="3"/>
  <c r="AE31" i="3"/>
  <c r="AE29" i="3"/>
  <c r="AE28" i="3"/>
  <c r="AE27" i="3"/>
  <c r="AE25" i="3"/>
  <c r="AE24" i="3"/>
  <c r="AE23" i="3"/>
  <c r="AE21" i="3"/>
  <c r="AE20" i="3"/>
  <c r="AE19" i="3"/>
  <c r="AE18" i="3"/>
  <c r="AE17" i="3"/>
  <c r="AE15" i="3"/>
  <c r="AE14" i="3"/>
  <c r="AE13" i="3"/>
  <c r="AE11" i="3"/>
  <c r="AE10" i="3"/>
  <c r="AE9" i="3"/>
  <c r="AE8" i="3"/>
  <c r="AE7" i="3"/>
  <c r="AE6" i="3"/>
  <c r="AE5" i="3"/>
  <c r="AE4" i="3"/>
  <c r="Z32" i="3"/>
  <c r="Z31" i="3"/>
  <c r="Z30" i="3"/>
  <c r="Z29" i="3"/>
  <c r="Z28" i="3"/>
  <c r="Z27" i="3"/>
  <c r="Z26" i="3"/>
  <c r="Z25" i="3"/>
  <c r="Z24" i="3"/>
  <c r="Z23" i="3"/>
  <c r="Z22" i="3"/>
  <c r="Z21" i="3"/>
  <c r="Z20" i="3"/>
  <c r="Z19" i="3"/>
  <c r="Z18" i="3"/>
  <c r="Z17" i="3"/>
  <c r="Z16" i="3"/>
  <c r="Z15" i="3"/>
  <c r="Z14" i="3"/>
  <c r="Z13" i="3"/>
  <c r="Z12" i="3"/>
  <c r="Z11" i="3"/>
  <c r="Z10" i="3"/>
  <c r="Z9" i="3"/>
  <c r="Z8" i="3"/>
  <c r="Z7" i="3"/>
  <c r="Z6" i="3"/>
  <c r="Z5" i="3"/>
  <c r="Z4" i="3"/>
  <c r="Z3" i="3"/>
  <c r="U32" i="3"/>
  <c r="U31" i="3"/>
  <c r="U30" i="3"/>
  <c r="U29" i="3"/>
  <c r="U28" i="3"/>
  <c r="U27" i="3"/>
  <c r="U26" i="3"/>
  <c r="U25" i="3"/>
  <c r="U24" i="3"/>
  <c r="U23" i="3"/>
  <c r="U22" i="3"/>
  <c r="U21" i="3"/>
  <c r="U20" i="3"/>
  <c r="U19" i="3"/>
  <c r="U18" i="3"/>
  <c r="U17" i="3"/>
  <c r="U16" i="3"/>
  <c r="U15" i="3"/>
  <c r="U14" i="3"/>
  <c r="U13" i="3"/>
  <c r="U12" i="3"/>
  <c r="U11" i="3"/>
  <c r="U10" i="3"/>
  <c r="U9" i="3"/>
  <c r="U8" i="3"/>
  <c r="U7" i="3"/>
  <c r="U6" i="3"/>
  <c r="U5" i="3"/>
  <c r="U4" i="3"/>
  <c r="U3" i="3"/>
  <c r="P32" i="3"/>
  <c r="P31" i="3"/>
  <c r="P30" i="3"/>
  <c r="P29" i="3"/>
  <c r="P28" i="3"/>
  <c r="P27" i="3"/>
  <c r="P26" i="3"/>
  <c r="P25" i="3"/>
  <c r="P24" i="3"/>
  <c r="P23" i="3"/>
  <c r="P22" i="3"/>
  <c r="P21" i="3"/>
  <c r="P20" i="3"/>
  <c r="P19" i="3"/>
  <c r="P18" i="3"/>
  <c r="P17" i="3"/>
  <c r="P16" i="3"/>
  <c r="P15" i="3"/>
  <c r="P14" i="3"/>
  <c r="P13" i="3"/>
  <c r="P12" i="3"/>
  <c r="P11" i="3"/>
  <c r="P10" i="3"/>
  <c r="P9" i="3"/>
  <c r="P8" i="3"/>
  <c r="P7" i="3"/>
  <c r="P6" i="3"/>
  <c r="P5" i="3"/>
  <c r="P4" i="3"/>
  <c r="P3" i="3"/>
  <c r="K32" i="3"/>
  <c r="F32" i="3"/>
  <c r="K31" i="3"/>
  <c r="F31" i="3"/>
  <c r="K30" i="3"/>
  <c r="F30" i="3"/>
  <c r="K29" i="3"/>
  <c r="F29" i="3"/>
  <c r="K28" i="3"/>
  <c r="F28" i="3"/>
  <c r="K27" i="3"/>
  <c r="F27" i="3"/>
  <c r="K26" i="3"/>
  <c r="F26" i="3"/>
  <c r="K25" i="3"/>
  <c r="F25" i="3"/>
  <c r="K24" i="3"/>
  <c r="F24" i="3"/>
  <c r="K23" i="3"/>
  <c r="F23" i="3"/>
  <c r="K22" i="3"/>
  <c r="F22" i="3"/>
  <c r="K21" i="3"/>
  <c r="F21" i="3"/>
  <c r="K20" i="3"/>
  <c r="F20" i="3"/>
  <c r="K19" i="3"/>
  <c r="F19" i="3"/>
  <c r="K18" i="3"/>
  <c r="F18" i="3"/>
  <c r="K17" i="3"/>
  <c r="F17" i="3"/>
  <c r="K16" i="3"/>
  <c r="F16" i="3"/>
  <c r="K15" i="3"/>
  <c r="F15" i="3"/>
  <c r="K14" i="3"/>
  <c r="F14" i="3"/>
  <c r="K13" i="3"/>
  <c r="F13" i="3"/>
  <c r="K12" i="3"/>
  <c r="F12" i="3"/>
  <c r="K11" i="3"/>
  <c r="F11" i="3"/>
  <c r="K10" i="3"/>
  <c r="F10" i="3"/>
  <c r="K9" i="3"/>
  <c r="F9" i="3"/>
  <c r="K8" i="3"/>
  <c r="F8" i="3"/>
  <c r="K7" i="3"/>
  <c r="F7" i="3"/>
  <c r="K6" i="3"/>
  <c r="F6" i="3"/>
  <c r="K5" i="3"/>
  <c r="F5" i="3"/>
  <c r="K4" i="3"/>
  <c r="F4" i="3"/>
  <c r="K3" i="3"/>
  <c r="F3" i="3"/>
  <c r="BT18" i="1"/>
  <c r="BT19" i="1"/>
  <c r="BT20" i="1"/>
  <c r="BT21" i="1"/>
  <c r="BT22" i="1"/>
  <c r="BT23" i="1"/>
  <c r="BT24" i="1"/>
  <c r="BT25" i="1"/>
  <c r="BT26" i="1"/>
  <c r="BT27" i="1"/>
  <c r="BT28" i="1"/>
  <c r="BT29" i="1"/>
  <c r="BT30" i="1"/>
  <c r="BT31" i="1"/>
  <c r="BT4" i="1"/>
  <c r="BT5" i="1"/>
  <c r="BT6" i="1"/>
  <c r="BT7" i="1"/>
  <c r="BT8" i="1"/>
  <c r="BT9" i="1"/>
  <c r="BT10" i="1"/>
  <c r="BT11" i="1"/>
  <c r="BT12" i="1"/>
  <c r="BS17" i="1"/>
  <c r="BS16" i="1"/>
  <c r="BS15" i="1"/>
  <c r="BS14" i="1"/>
  <c r="BS13" i="1"/>
  <c r="BN18" i="1"/>
  <c r="BN31" i="1"/>
  <c r="BN30" i="1"/>
  <c r="BN29" i="1"/>
  <c r="BN28" i="1"/>
  <c r="BN27" i="1"/>
  <c r="BN26" i="1"/>
  <c r="BN25" i="1"/>
  <c r="BN24" i="1"/>
  <c r="BN23" i="1"/>
  <c r="BN22" i="1"/>
  <c r="BN21" i="1"/>
  <c r="BN20" i="1"/>
  <c r="BN19" i="1"/>
  <c r="BN17" i="1"/>
  <c r="BN16" i="1"/>
  <c r="BN15" i="1"/>
  <c r="BN14" i="1"/>
  <c r="BN13" i="1"/>
  <c r="BN12" i="1"/>
  <c r="BN11" i="1"/>
  <c r="BN10" i="1"/>
  <c r="BN9" i="1"/>
  <c r="BN8" i="1"/>
  <c r="BN7" i="1"/>
  <c r="BN6" i="1"/>
  <c r="BN5" i="1"/>
  <c r="BN4" i="1"/>
  <c r="BN3" i="1"/>
  <c r="BI31" i="1"/>
  <c r="BI30" i="1"/>
  <c r="BI29" i="1"/>
  <c r="BI28" i="1"/>
  <c r="BI27" i="1"/>
  <c r="BI26" i="1"/>
  <c r="BI25" i="1"/>
  <c r="BI24" i="1"/>
  <c r="BI23" i="1"/>
  <c r="BI22" i="1"/>
  <c r="BI21" i="1"/>
  <c r="BI20" i="1"/>
  <c r="BI19" i="1"/>
  <c r="BI18" i="1"/>
  <c r="BI17" i="1"/>
  <c r="BI16" i="1"/>
  <c r="BI15" i="1"/>
  <c r="BI14" i="1"/>
  <c r="BI13" i="1"/>
  <c r="BI12" i="1"/>
  <c r="BI11" i="1"/>
  <c r="BI10" i="1"/>
  <c r="BI9" i="1"/>
  <c r="BI8" i="1"/>
  <c r="BI7" i="1"/>
  <c r="BI6" i="1"/>
  <c r="BI5" i="1"/>
  <c r="BI4" i="1"/>
  <c r="BI3" i="1"/>
  <c r="BD31" i="1"/>
  <c r="BD30" i="1"/>
  <c r="BD29" i="1"/>
  <c r="BD28" i="1"/>
  <c r="BD27" i="1"/>
  <c r="BD26" i="1"/>
  <c r="BD25" i="1"/>
  <c r="BD24" i="1"/>
  <c r="BD23" i="1"/>
  <c r="BD22" i="1"/>
  <c r="BD21" i="1"/>
  <c r="BD20" i="1"/>
  <c r="BD19" i="1"/>
  <c r="BD18" i="1"/>
  <c r="BD17" i="1"/>
  <c r="BD16" i="1"/>
  <c r="BD15" i="1"/>
  <c r="BD14" i="1"/>
  <c r="BD13" i="1"/>
  <c r="BD12" i="1"/>
  <c r="BD11" i="1"/>
  <c r="BD10" i="1"/>
  <c r="BD9" i="1"/>
  <c r="BD8" i="1"/>
  <c r="BD7" i="1"/>
  <c r="BD6" i="1"/>
  <c r="BD5" i="1"/>
  <c r="BD4" i="1"/>
  <c r="BD3" i="1"/>
  <c r="AY31" i="1"/>
  <c r="AY30" i="1"/>
  <c r="AY29" i="1"/>
  <c r="AY28" i="1"/>
  <c r="AY27" i="1"/>
  <c r="AY26" i="1"/>
  <c r="AY25" i="1"/>
  <c r="AY24" i="1"/>
  <c r="AY23" i="1"/>
  <c r="AY22" i="1"/>
  <c r="AY21" i="1"/>
  <c r="AY20" i="1"/>
  <c r="AY19" i="1"/>
  <c r="AY18" i="1"/>
  <c r="AY17" i="1"/>
  <c r="AY16" i="1"/>
  <c r="AY15" i="1"/>
  <c r="AY14" i="1"/>
  <c r="AY13" i="1"/>
  <c r="AY12" i="1"/>
  <c r="AY11" i="1"/>
  <c r="AY10" i="1"/>
  <c r="AY9" i="1"/>
  <c r="AY8" i="1"/>
  <c r="AY7" i="1"/>
  <c r="AY6" i="1"/>
  <c r="AY5" i="1"/>
  <c r="AY4" i="1"/>
  <c r="AY3" i="1"/>
  <c r="AT31" i="1"/>
  <c r="AT30" i="1"/>
  <c r="AT29" i="1"/>
  <c r="AT28" i="1"/>
  <c r="AT27" i="1"/>
  <c r="AT26" i="1"/>
  <c r="AT25" i="1"/>
  <c r="AT24" i="1"/>
  <c r="AT23" i="1"/>
  <c r="AT22" i="1"/>
  <c r="AT21" i="1"/>
  <c r="AT20" i="1"/>
  <c r="AT19" i="1"/>
  <c r="AT18" i="1"/>
  <c r="AT17" i="1"/>
  <c r="AT16" i="1"/>
  <c r="AT15" i="1"/>
  <c r="AT14" i="1"/>
  <c r="AT13" i="1"/>
  <c r="AT12" i="1"/>
  <c r="AT11" i="1"/>
  <c r="AT10" i="1"/>
  <c r="AT9" i="1"/>
  <c r="AT8" i="1"/>
  <c r="AT7" i="1"/>
  <c r="AT6" i="1"/>
  <c r="AT5" i="1"/>
  <c r="AT4" i="1"/>
  <c r="AT3" i="1"/>
  <c r="AO31" i="1"/>
  <c r="AO30" i="1"/>
  <c r="AO29" i="1"/>
  <c r="AO28" i="1"/>
  <c r="AO27" i="1"/>
  <c r="AO26" i="1"/>
  <c r="AO25" i="1"/>
  <c r="AO24" i="1"/>
  <c r="AO23" i="1"/>
  <c r="AO22" i="1"/>
  <c r="AO21" i="1"/>
  <c r="AO20" i="1"/>
  <c r="AO19" i="1"/>
  <c r="AO18" i="1"/>
  <c r="AO17" i="1"/>
  <c r="AO16" i="1"/>
  <c r="AO15" i="1"/>
  <c r="AO14" i="1"/>
  <c r="AO13" i="1"/>
  <c r="AO12" i="1"/>
  <c r="AO11" i="1"/>
  <c r="AO10" i="1"/>
  <c r="AO9" i="1"/>
  <c r="AO8" i="1"/>
  <c r="AO7" i="1"/>
  <c r="AO6" i="1"/>
  <c r="AO5" i="1"/>
  <c r="AO4" i="1"/>
  <c r="AO3" i="1"/>
  <c r="AJ31" i="1"/>
  <c r="AJ30" i="1"/>
  <c r="AJ29" i="1"/>
  <c r="AJ28" i="1"/>
  <c r="AJ27" i="1"/>
  <c r="AJ26" i="1"/>
  <c r="AJ25" i="1"/>
  <c r="AJ24" i="1"/>
  <c r="AJ23" i="1"/>
  <c r="AJ22" i="1"/>
  <c r="AJ21" i="1"/>
  <c r="AJ20" i="1"/>
  <c r="AJ19" i="1"/>
  <c r="AJ18" i="1"/>
  <c r="AJ17" i="1"/>
  <c r="AJ16" i="1"/>
  <c r="AJ15" i="1"/>
  <c r="AJ14" i="1"/>
  <c r="AJ13" i="1"/>
  <c r="AJ12" i="1"/>
  <c r="AJ11" i="1"/>
  <c r="AJ10" i="1"/>
  <c r="AJ9" i="1"/>
  <c r="AJ8" i="1"/>
  <c r="AJ7" i="1"/>
  <c r="AJ6" i="1"/>
  <c r="AJ5" i="1"/>
  <c r="AJ4" i="1"/>
  <c r="AJ3" i="1"/>
  <c r="H50" i="2"/>
  <c r="I50" i="2"/>
  <c r="J50" i="2"/>
  <c r="K50" i="2"/>
  <c r="L50" i="2"/>
  <c r="H51" i="2"/>
  <c r="I51" i="2"/>
  <c r="J51" i="2"/>
  <c r="K51" i="2"/>
  <c r="L51" i="2"/>
  <c r="H52" i="2"/>
  <c r="I52" i="2"/>
  <c r="J52" i="2"/>
  <c r="K52" i="2"/>
  <c r="L52" i="2"/>
  <c r="H53" i="2"/>
  <c r="I53" i="2"/>
  <c r="J53" i="2"/>
  <c r="K53" i="2"/>
  <c r="L53" i="2"/>
  <c r="H54" i="2"/>
  <c r="I54" i="2"/>
  <c r="J54" i="2"/>
  <c r="K54" i="2"/>
  <c r="L54" i="2"/>
  <c r="L49" i="2"/>
  <c r="K49" i="2"/>
  <c r="J49" i="2"/>
  <c r="I49" i="2"/>
  <c r="H49" i="2"/>
  <c r="H37" i="2"/>
  <c r="I37" i="2"/>
  <c r="J37" i="2"/>
  <c r="K37" i="2"/>
  <c r="L37" i="2"/>
  <c r="H38" i="2"/>
  <c r="I38" i="2"/>
  <c r="J38" i="2"/>
  <c r="K38" i="2"/>
  <c r="L38" i="2"/>
  <c r="H39" i="2"/>
  <c r="I39" i="2"/>
  <c r="J39" i="2"/>
  <c r="K39" i="2"/>
  <c r="L39" i="2"/>
  <c r="H40" i="2"/>
  <c r="I40" i="2"/>
  <c r="J40" i="2"/>
  <c r="K40" i="2"/>
  <c r="L40" i="2"/>
  <c r="H41" i="2"/>
  <c r="I41" i="2"/>
  <c r="J41" i="2"/>
  <c r="K41" i="2"/>
  <c r="L41" i="2"/>
  <c r="H42" i="2"/>
  <c r="I42" i="2"/>
  <c r="J42" i="2"/>
  <c r="K42" i="2"/>
  <c r="L42" i="2"/>
  <c r="H43" i="2"/>
  <c r="I43" i="2"/>
  <c r="J43" i="2"/>
  <c r="K43" i="2"/>
  <c r="L43" i="2"/>
  <c r="L36" i="2"/>
  <c r="K36" i="2"/>
  <c r="J36" i="2"/>
  <c r="I36" i="2"/>
  <c r="H36" i="2"/>
  <c r="AO26" i="2"/>
  <c r="U26" i="2"/>
  <c r="BI25" i="2"/>
  <c r="AO24" i="2"/>
  <c r="BS23" i="2"/>
  <c r="BD23" i="2"/>
  <c r="U23" i="2"/>
  <c r="BI22" i="2"/>
  <c r="AJ22" i="2"/>
  <c r="BI21" i="2"/>
  <c r="AY21" i="2"/>
  <c r="AO20" i="2"/>
  <c r="BD19" i="2"/>
  <c r="U19" i="2"/>
  <c r="AO18" i="2"/>
  <c r="AJ18" i="2"/>
  <c r="U18" i="2"/>
  <c r="AE14" i="2"/>
  <c r="AE15" i="2"/>
  <c r="U14" i="2"/>
  <c r="U15" i="2"/>
  <c r="BS12" i="2"/>
  <c r="BS27" i="2"/>
  <c r="BN12" i="2"/>
  <c r="BN27" i="2"/>
  <c r="BI12" i="2"/>
  <c r="BI27" i="2"/>
  <c r="BD12" i="2"/>
  <c r="BD27" i="2"/>
  <c r="AY12" i="2"/>
  <c r="AY27" i="2"/>
  <c r="AT12" i="2"/>
  <c r="AT27" i="2"/>
  <c r="AO12" i="2"/>
  <c r="AO27" i="2"/>
  <c r="AJ12" i="2"/>
  <c r="AJ27" i="2"/>
  <c r="AE12" i="2"/>
  <c r="AE27" i="2"/>
  <c r="Z12" i="2"/>
  <c r="Z27" i="2"/>
  <c r="U12" i="2"/>
  <c r="U27" i="2"/>
  <c r="P12" i="2"/>
  <c r="P27" i="2"/>
  <c r="K12" i="2"/>
  <c r="F12" i="2"/>
  <c r="BS11" i="2"/>
  <c r="BS26" i="2"/>
  <c r="BN11" i="2"/>
  <c r="BN26" i="2"/>
  <c r="BI11" i="2"/>
  <c r="BI26" i="2"/>
  <c r="BD11" i="2"/>
  <c r="BD26" i="2"/>
  <c r="AY11" i="2"/>
  <c r="AY26" i="2"/>
  <c r="AT11" i="2"/>
  <c r="AT26" i="2"/>
  <c r="AO11" i="2"/>
  <c r="AJ11" i="2"/>
  <c r="AJ26" i="2"/>
  <c r="AE11" i="2"/>
  <c r="AE26" i="2"/>
  <c r="Z11" i="2"/>
  <c r="Z26" i="2"/>
  <c r="U11" i="2"/>
  <c r="P11" i="2"/>
  <c r="P26" i="2"/>
  <c r="K11" i="2"/>
  <c r="F11" i="2"/>
  <c r="BS10" i="2"/>
  <c r="BS25" i="2"/>
  <c r="BN10" i="2"/>
  <c r="BN25" i="2"/>
  <c r="BI10" i="2"/>
  <c r="BD10" i="2"/>
  <c r="BD25" i="2"/>
  <c r="AY10" i="2"/>
  <c r="AY25" i="2"/>
  <c r="AT10" i="2"/>
  <c r="AT25" i="2"/>
  <c r="AO10" i="2"/>
  <c r="AO25" i="2"/>
  <c r="AJ10" i="2"/>
  <c r="AJ25" i="2"/>
  <c r="AE10" i="2"/>
  <c r="AE25" i="2"/>
  <c r="Z10" i="2"/>
  <c r="Z25" i="2"/>
  <c r="U10" i="2"/>
  <c r="U25" i="2"/>
  <c r="P10" i="2"/>
  <c r="P25" i="2"/>
  <c r="K10" i="2"/>
  <c r="F10" i="2"/>
  <c r="BS9" i="2"/>
  <c r="BS24" i="2"/>
  <c r="BN9" i="2"/>
  <c r="BN24" i="2"/>
  <c r="BI9" i="2"/>
  <c r="BI24" i="2"/>
  <c r="BD9" i="2"/>
  <c r="BD24" i="2"/>
  <c r="AY9" i="2"/>
  <c r="AY24" i="2"/>
  <c r="AT9" i="2"/>
  <c r="AT14" i="2"/>
  <c r="AT15" i="2"/>
  <c r="AO9" i="2"/>
  <c r="AJ9" i="2"/>
  <c r="AJ24" i="2"/>
  <c r="AE9" i="2"/>
  <c r="AE24" i="2"/>
  <c r="Z9" i="2"/>
  <c r="Z24" i="2"/>
  <c r="U9" i="2"/>
  <c r="U24" i="2"/>
  <c r="P9" i="2"/>
  <c r="P24" i="2"/>
  <c r="K9" i="2"/>
  <c r="F9" i="2"/>
  <c r="BS8" i="2"/>
  <c r="BN8" i="2"/>
  <c r="BN23" i="2"/>
  <c r="BI8" i="2"/>
  <c r="BI23" i="2"/>
  <c r="BD8" i="2"/>
  <c r="AY8" i="2"/>
  <c r="AY23" i="2"/>
  <c r="AT8" i="2"/>
  <c r="AT23" i="2"/>
  <c r="AO8" i="2"/>
  <c r="AO23" i="2"/>
  <c r="AJ8" i="2"/>
  <c r="AJ23" i="2"/>
  <c r="AE8" i="2"/>
  <c r="AE23" i="2"/>
  <c r="Z8" i="2"/>
  <c r="Z23" i="2"/>
  <c r="U8" i="2"/>
  <c r="P8" i="2"/>
  <c r="P23" i="2"/>
  <c r="K8" i="2"/>
  <c r="F8" i="2"/>
  <c r="BS7" i="2"/>
  <c r="BS22" i="2"/>
  <c r="BN7" i="2"/>
  <c r="BN22" i="2"/>
  <c r="BI7" i="2"/>
  <c r="BD7" i="2"/>
  <c r="BD22" i="2"/>
  <c r="AY7" i="2"/>
  <c r="AY22" i="2"/>
  <c r="AT7" i="2"/>
  <c r="AT22" i="2"/>
  <c r="AO7" i="2"/>
  <c r="AO22" i="2"/>
  <c r="AJ7" i="2"/>
  <c r="AE7" i="2"/>
  <c r="AE22" i="2"/>
  <c r="Z7" i="2"/>
  <c r="Z22" i="2"/>
  <c r="U7" i="2"/>
  <c r="U22" i="2"/>
  <c r="P7" i="2"/>
  <c r="P22" i="2"/>
  <c r="K7" i="2"/>
  <c r="F7" i="2"/>
  <c r="BS6" i="2"/>
  <c r="BS21" i="2"/>
  <c r="BN6" i="2"/>
  <c r="BN21" i="2"/>
  <c r="BI6" i="2"/>
  <c r="BD6" i="2"/>
  <c r="BD21" i="2"/>
  <c r="AY6" i="2"/>
  <c r="AT6" i="2"/>
  <c r="AT21" i="2"/>
  <c r="AO6" i="2"/>
  <c r="AO21" i="2"/>
  <c r="AJ6" i="2"/>
  <c r="AJ21" i="2"/>
  <c r="AE6" i="2"/>
  <c r="AE21" i="2"/>
  <c r="Z6" i="2"/>
  <c r="Z21" i="2"/>
  <c r="U6" i="2"/>
  <c r="U21" i="2"/>
  <c r="P6" i="2"/>
  <c r="P21" i="2"/>
  <c r="K6" i="2"/>
  <c r="F6" i="2"/>
  <c r="BS5" i="2"/>
  <c r="BS20" i="2"/>
  <c r="BN5" i="2"/>
  <c r="BN20" i="2"/>
  <c r="BI5" i="2"/>
  <c r="BI20" i="2"/>
  <c r="BD5" i="2"/>
  <c r="BD20" i="2"/>
  <c r="AY5" i="2"/>
  <c r="AY20" i="2"/>
  <c r="AT5" i="2"/>
  <c r="AT20" i="2"/>
  <c r="AO5" i="2"/>
  <c r="AJ5" i="2"/>
  <c r="AJ20" i="2"/>
  <c r="AE5" i="2"/>
  <c r="AE20" i="2"/>
  <c r="Z5" i="2"/>
  <c r="Z20" i="2"/>
  <c r="U5" i="2"/>
  <c r="U13" i="2"/>
  <c r="P5" i="2"/>
  <c r="P20" i="2"/>
  <c r="K5" i="2"/>
  <c r="F5" i="2"/>
  <c r="F13" i="2"/>
  <c r="BS4" i="2"/>
  <c r="BS19" i="2"/>
  <c r="BN4" i="2"/>
  <c r="BN19" i="2"/>
  <c r="BI4" i="2"/>
  <c r="BI19" i="2"/>
  <c r="BD4" i="2"/>
  <c r="AY4" i="2"/>
  <c r="AY19" i="2"/>
  <c r="AT4" i="2"/>
  <c r="AT13" i="2"/>
  <c r="AO4" i="2"/>
  <c r="AO19" i="2"/>
  <c r="AJ4" i="2"/>
  <c r="AJ13" i="2"/>
  <c r="AE4" i="2"/>
  <c r="AE19" i="2"/>
  <c r="Z4" i="2"/>
  <c r="Z19" i="2"/>
  <c r="U4" i="2"/>
  <c r="P4" i="2"/>
  <c r="P19" i="2"/>
  <c r="K4" i="2"/>
  <c r="F4" i="2"/>
  <c r="F14" i="2"/>
  <c r="F15" i="2"/>
  <c r="BS3" i="2"/>
  <c r="BS18" i="2"/>
  <c r="BN3" i="2"/>
  <c r="BN18" i="2"/>
  <c r="BI3" i="2"/>
  <c r="BI18" i="2"/>
  <c r="BD3" i="2"/>
  <c r="BD14" i="2"/>
  <c r="BD15" i="2"/>
  <c r="AY3" i="2"/>
  <c r="AY18" i="2"/>
  <c r="AT3" i="2"/>
  <c r="AT18" i="2"/>
  <c r="AO3" i="2"/>
  <c r="AO13" i="2"/>
  <c r="AJ3" i="2"/>
  <c r="AE3" i="2"/>
  <c r="AE13" i="2"/>
  <c r="Z3" i="2"/>
  <c r="Z13" i="2"/>
  <c r="U3" i="2"/>
  <c r="P3" i="2"/>
  <c r="P13" i="2"/>
  <c r="K3" i="2"/>
  <c r="K13" i="2"/>
  <c r="F3" i="2"/>
  <c r="AO44" i="5"/>
  <c r="AO45" i="5"/>
  <c r="AO43" i="5"/>
  <c r="AJ44" i="5"/>
  <c r="AJ45" i="5"/>
  <c r="AJ43" i="5"/>
  <c r="AE44" i="5"/>
  <c r="AE45" i="5"/>
  <c r="AE43" i="5"/>
  <c r="Z44" i="5"/>
  <c r="Z45" i="5"/>
  <c r="Z43" i="5"/>
  <c r="U44" i="5"/>
  <c r="U45" i="5"/>
  <c r="U43" i="5"/>
  <c r="P44" i="5"/>
  <c r="P45" i="5"/>
  <c r="P43" i="5"/>
  <c r="K44" i="5"/>
  <c r="K45" i="5"/>
  <c r="K43" i="5"/>
  <c r="F44" i="5"/>
  <c r="F45" i="5"/>
  <c r="F43" i="5"/>
  <c r="BS33" i="3"/>
  <c r="BS34" i="3"/>
  <c r="BS35" i="3"/>
  <c r="BN34" i="3"/>
  <c r="BN35" i="3"/>
  <c r="BN33" i="3"/>
  <c r="BI34" i="3"/>
  <c r="BI35" i="3"/>
  <c r="BD34" i="3"/>
  <c r="BD35" i="3"/>
  <c r="BD33" i="3"/>
  <c r="AY34" i="3"/>
  <c r="AY35" i="3"/>
  <c r="AY33" i="3"/>
  <c r="AT34" i="3"/>
  <c r="AT35" i="3"/>
  <c r="AT33" i="3"/>
  <c r="AO34" i="3"/>
  <c r="AO35" i="3"/>
  <c r="AO33" i="3"/>
  <c r="F34" i="3"/>
  <c r="F35" i="3"/>
  <c r="AJ34" i="3"/>
  <c r="AJ35" i="3"/>
  <c r="AJ33" i="3"/>
  <c r="AE34" i="3"/>
  <c r="AE35" i="3"/>
  <c r="AE33" i="3"/>
  <c r="Z34" i="3"/>
  <c r="Z35" i="3"/>
  <c r="Z33" i="3"/>
  <c r="U34" i="3"/>
  <c r="U35" i="3"/>
  <c r="P34" i="3"/>
  <c r="P35" i="3"/>
  <c r="U33" i="3"/>
  <c r="P33" i="3"/>
  <c r="K34" i="3"/>
  <c r="K35" i="3"/>
  <c r="F33" i="3"/>
  <c r="K33" i="3"/>
  <c r="AJ34" i="1"/>
  <c r="AJ35" i="1"/>
  <c r="AJ33" i="1"/>
  <c r="AY13" i="2"/>
  <c r="BD18" i="2"/>
  <c r="BD13" i="2"/>
  <c r="U20" i="2"/>
  <c r="K14" i="2"/>
  <c r="K15" i="2"/>
  <c r="P14" i="2"/>
  <c r="P15" i="2"/>
  <c r="Z14" i="2"/>
  <c r="Z15" i="2"/>
  <c r="AT24" i="2"/>
  <c r="AJ14" i="2"/>
  <c r="AJ15" i="2"/>
  <c r="P18" i="2"/>
  <c r="AJ19" i="2"/>
  <c r="AO14" i="2"/>
  <c r="AO15" i="2"/>
  <c r="Z18" i="2"/>
  <c r="AT19" i="2"/>
  <c r="AY14" i="2"/>
  <c r="AY15" i="2"/>
  <c r="AE18" i="2"/>
  <c r="P3" i="1"/>
  <c r="U3" i="1"/>
  <c r="AE31" i="1"/>
  <c r="AE30" i="1"/>
  <c r="AE29" i="1"/>
  <c r="AE28" i="1"/>
  <c r="AE27" i="1"/>
  <c r="AE26" i="1"/>
  <c r="AE25" i="1"/>
  <c r="AE24" i="1"/>
  <c r="AE23" i="1"/>
  <c r="AE22" i="1"/>
  <c r="AE21" i="1"/>
  <c r="AE20" i="1"/>
  <c r="AE19" i="1"/>
  <c r="AE18" i="1"/>
  <c r="AE17" i="1"/>
  <c r="AE16" i="1"/>
  <c r="AE15" i="1"/>
  <c r="AE14" i="1"/>
  <c r="AE13" i="1"/>
  <c r="AE12" i="1"/>
  <c r="AE11" i="1"/>
  <c r="AE10" i="1"/>
  <c r="AE9" i="1"/>
  <c r="AE8" i="1"/>
  <c r="AE7" i="1"/>
  <c r="AE6" i="1"/>
  <c r="AE5" i="1"/>
  <c r="AE4" i="1"/>
  <c r="AE3" i="1"/>
  <c r="Z31" i="1"/>
  <c r="Z30" i="1"/>
  <c r="Z29" i="1"/>
  <c r="Z28" i="1"/>
  <c r="Z27" i="1"/>
  <c r="Z26" i="1"/>
  <c r="Z25" i="1"/>
  <c r="Z24" i="1"/>
  <c r="Z23" i="1"/>
  <c r="Z22" i="1"/>
  <c r="Z21" i="1"/>
  <c r="Z20" i="1"/>
  <c r="Z19" i="1"/>
  <c r="Z18" i="1"/>
  <c r="Z17" i="1"/>
  <c r="Z16" i="1"/>
  <c r="Z15" i="1"/>
  <c r="Z14" i="1"/>
  <c r="Z13" i="1"/>
  <c r="Z12" i="1"/>
  <c r="Z11" i="1"/>
  <c r="Z10" i="1"/>
  <c r="Z9" i="1"/>
  <c r="Z8" i="1"/>
  <c r="Z7" i="1"/>
  <c r="Z6" i="1"/>
  <c r="Z5" i="1"/>
  <c r="Z4" i="1"/>
  <c r="Z3" i="1"/>
  <c r="U31" i="1"/>
  <c r="U30" i="1"/>
  <c r="U29" i="1"/>
  <c r="U28" i="1"/>
  <c r="U27" i="1"/>
  <c r="U26" i="1"/>
  <c r="U25" i="1"/>
  <c r="U24" i="1"/>
  <c r="U23" i="1"/>
  <c r="U22" i="1"/>
  <c r="U21" i="1"/>
  <c r="U20" i="1"/>
  <c r="U19" i="1"/>
  <c r="U18" i="1"/>
  <c r="U17" i="1"/>
  <c r="U16" i="1"/>
  <c r="U15" i="1"/>
  <c r="U14" i="1"/>
  <c r="U13" i="1"/>
  <c r="U12" i="1"/>
  <c r="U11" i="1"/>
  <c r="U10" i="1"/>
  <c r="U9" i="1"/>
  <c r="U8" i="1"/>
  <c r="U7" i="1"/>
  <c r="U6" i="1"/>
  <c r="U5" i="1"/>
  <c r="U4" i="1"/>
  <c r="P31" i="1"/>
  <c r="P30" i="1"/>
  <c r="P29" i="1"/>
  <c r="P28" i="1"/>
  <c r="P27" i="1"/>
  <c r="P26" i="1"/>
  <c r="P25" i="1"/>
  <c r="P24" i="1"/>
  <c r="P23" i="1"/>
  <c r="P22" i="1"/>
  <c r="P21" i="1"/>
  <c r="P20" i="1"/>
  <c r="P19" i="1"/>
  <c r="P18" i="1"/>
  <c r="P17" i="1"/>
  <c r="P16" i="1"/>
  <c r="P15" i="1"/>
  <c r="P14" i="1"/>
  <c r="P13" i="1"/>
  <c r="P12" i="1"/>
  <c r="P11" i="1"/>
  <c r="P10" i="1"/>
  <c r="P9" i="1"/>
  <c r="P8" i="1"/>
  <c r="P7" i="1"/>
  <c r="P6" i="1"/>
  <c r="P5" i="1"/>
  <c r="P4" i="1"/>
  <c r="F27" i="1"/>
  <c r="F28" i="1"/>
  <c r="F29" i="1"/>
  <c r="F30" i="1"/>
  <c r="F31" i="1"/>
  <c r="F13" i="1"/>
  <c r="K13" i="1"/>
  <c r="F14" i="1"/>
  <c r="K14" i="1"/>
  <c r="F15" i="1"/>
  <c r="K15" i="1"/>
  <c r="F16" i="1"/>
  <c r="K16" i="1"/>
  <c r="F17" i="1"/>
  <c r="K17" i="1"/>
  <c r="F18" i="1"/>
  <c r="F19" i="1"/>
  <c r="F20" i="1"/>
  <c r="F21" i="1"/>
  <c r="F22" i="1"/>
  <c r="F23" i="1"/>
  <c r="F24" i="1"/>
  <c r="F25" i="1"/>
  <c r="F26" i="1"/>
  <c r="F12" i="1"/>
  <c r="F11" i="1"/>
  <c r="F10" i="1"/>
  <c r="F9" i="1"/>
  <c r="F8" i="1"/>
  <c r="F7" i="1"/>
  <c r="F6" i="1"/>
  <c r="F5" i="1"/>
  <c r="F4" i="1"/>
  <c r="F3" i="1"/>
  <c r="F34" i="1"/>
  <c r="F35" i="1"/>
  <c r="AE34" i="1"/>
  <c r="AE35" i="1"/>
  <c r="AE33" i="1"/>
  <c r="Z34" i="1"/>
  <c r="Z35" i="1"/>
  <c r="Z33" i="1"/>
  <c r="U34" i="1"/>
  <c r="U35" i="1"/>
  <c r="U33" i="1"/>
  <c r="P34" i="1"/>
  <c r="P35" i="1"/>
  <c r="P33" i="1"/>
  <c r="K34" i="1"/>
  <c r="K35" i="1"/>
  <c r="F33" i="1"/>
  <c r="K33" i="1"/>
  <c r="AE35" i="6" l="1"/>
  <c r="AE36" i="6" s="1"/>
  <c r="AY35" i="6"/>
  <c r="AY36" i="6" s="1"/>
  <c r="AT35" i="6"/>
  <c r="AT36" i="6" s="1"/>
  <c r="AE34" i="6"/>
  <c r="AT34" i="6"/>
  <c r="BS35" i="6"/>
  <c r="BS36" i="6" s="1"/>
  <c r="AY34" i="6"/>
  <c r="BS34" i="6"/>
  <c r="BN35" i="6"/>
  <c r="BN36" i="6" s="1"/>
  <c r="BI35" i="6"/>
  <c r="BI36" i="6" s="1"/>
  <c r="BN34" i="6"/>
  <c r="BI34" i="6"/>
  <c r="BD35" i="6"/>
  <c r="BD36" i="6" s="1"/>
  <c r="BD34" i="6"/>
  <c r="AO34" i="6"/>
  <c r="AO35" i="6"/>
  <c r="AO36" i="6" s="1"/>
  <c r="AJ35" i="6"/>
  <c r="AJ36" i="6" s="1"/>
  <c r="AJ34" i="6"/>
  <c r="Z35" i="6"/>
  <c r="Z36" i="6" s="1"/>
  <c r="Z34" i="6"/>
  <c r="U35" i="6"/>
  <c r="U36" i="6" s="1"/>
  <c r="U34" i="6"/>
  <c r="P35" i="6"/>
  <c r="P36" i="6" s="1"/>
  <c r="P34" i="6"/>
  <c r="F35" i="6"/>
  <c r="F36" i="6" s="1"/>
  <c r="F34" i="6"/>
  <c r="K35" i="6"/>
  <c r="K36" i="6" s="1"/>
  <c r="K34" i="6"/>
</calcChain>
</file>

<file path=xl/sharedStrings.xml><?xml version="1.0" encoding="utf-8"?>
<sst xmlns="http://schemas.openxmlformats.org/spreadsheetml/2006/main" count="849" uniqueCount="86">
  <si>
    <t>4MOSC 1</t>
  </si>
  <si>
    <t>day 0</t>
  </si>
  <si>
    <t>day 4</t>
  </si>
  <si>
    <t>Neck Circumf</t>
  </si>
  <si>
    <t>L (mm)</t>
  </si>
  <si>
    <t>W (mm)</t>
  </si>
  <si>
    <t>Vol ( mm3)</t>
  </si>
  <si>
    <t>ave</t>
  </si>
  <si>
    <t>SD</t>
  </si>
  <si>
    <t>SE</t>
  </si>
  <si>
    <t>buccal</t>
  </si>
  <si>
    <t>day 6</t>
  </si>
  <si>
    <t>day 8</t>
  </si>
  <si>
    <t>day 10</t>
  </si>
  <si>
    <t>day 12</t>
  </si>
  <si>
    <t>day 14</t>
  </si>
  <si>
    <t>day 16</t>
  </si>
  <si>
    <t>day 18</t>
  </si>
  <si>
    <t>day 20</t>
  </si>
  <si>
    <t>day 22</t>
  </si>
  <si>
    <t>day 24</t>
  </si>
  <si>
    <t>day 26</t>
  </si>
  <si>
    <t>day 28</t>
  </si>
  <si>
    <t>baseline</t>
  </si>
  <si>
    <t>change from baseline (current vol/day 4 vol)</t>
  </si>
  <si>
    <t>Control 4MOSC1 Buccal Data from Treatment Sequenicng Paper</t>
  </si>
  <si>
    <t>Cntrl</t>
  </si>
  <si>
    <t>2020 12 08</t>
  </si>
  <si>
    <t>2021 01 12</t>
  </si>
  <si>
    <t>Day</t>
  </si>
  <si>
    <t>Ratio to Baseline (day 4)</t>
  </si>
  <si>
    <t>day 29</t>
  </si>
  <si>
    <t>Day 4 Responder</t>
  </si>
  <si>
    <t>Day 4 Non-Responder</t>
  </si>
  <si>
    <t>Day 4 Escape</t>
  </si>
  <si>
    <t>Day 9 Responder</t>
  </si>
  <si>
    <t>Day 9 Non-Responder</t>
  </si>
  <si>
    <t>Day 9  Escape</t>
  </si>
  <si>
    <t>Day 17 Responder</t>
  </si>
  <si>
    <t>Day 17 Non-Responder</t>
  </si>
  <si>
    <t>Day 17 Escape</t>
  </si>
  <si>
    <t>Day 24 Responder</t>
  </si>
  <si>
    <t>Day 24 Non-Responder</t>
  </si>
  <si>
    <t>Day 24 Escape</t>
  </si>
  <si>
    <t>Conc (mg/mL)</t>
  </si>
  <si>
    <t>Sample #</t>
  </si>
  <si>
    <t>Blood Collection Date</t>
  </si>
  <si>
    <t>Mouse #</t>
  </si>
  <si>
    <t>Group</t>
  </si>
  <si>
    <r>
      <t>Conc (ng/</t>
    </r>
    <r>
      <rPr>
        <b/>
        <sz val="16"/>
        <color theme="1"/>
        <rFont val="Symbol"/>
        <charset val="2"/>
      </rPr>
      <t>m</t>
    </r>
    <r>
      <rPr>
        <b/>
        <sz val="16"/>
        <color theme="1"/>
        <rFont val="Calibri"/>
        <family val="2"/>
        <scheme val="minor"/>
      </rPr>
      <t>L)</t>
    </r>
  </si>
  <si>
    <t>260/280</t>
  </si>
  <si>
    <t>260/230</t>
  </si>
  <si>
    <t>Ear tag</t>
  </si>
  <si>
    <t>blood + tumor</t>
  </si>
  <si>
    <t>blood only</t>
  </si>
  <si>
    <t>extra</t>
  </si>
  <si>
    <t>*</t>
  </si>
  <si>
    <t>day 11</t>
  </si>
  <si>
    <t>day 17</t>
  </si>
  <si>
    <t>day 25</t>
  </si>
  <si>
    <t>day 30</t>
  </si>
  <si>
    <t>responder</t>
  </si>
  <si>
    <t>non responder</t>
  </si>
  <si>
    <t>kinetic group</t>
  </si>
  <si>
    <t>stable disease</t>
  </si>
  <si>
    <t>dropped?</t>
  </si>
  <si>
    <t>original assignment</t>
  </si>
  <si>
    <t>updated assignment</t>
  </si>
  <si>
    <t>2022.06.30</t>
  </si>
  <si>
    <t>escape</t>
  </si>
  <si>
    <t>yes</t>
  </si>
  <si>
    <t>reponder</t>
  </si>
  <si>
    <t>change from averaged baseline</t>
  </si>
  <si>
    <t>stable</t>
  </si>
  <si>
    <t xml:space="preserve">updated assignment </t>
  </si>
  <si>
    <t xml:space="preserve">-----&gt; based on final volume </t>
  </si>
  <si>
    <t>0-5 = responder</t>
  </si>
  <si>
    <t>5-115 = stable</t>
  </si>
  <si>
    <t>115&lt; = non responder</t>
  </si>
  <si>
    <t>update research plan with count after thaw</t>
  </si>
  <si>
    <t>kinetics for samples to submit - remove 7253</t>
  </si>
  <si>
    <t>slides</t>
  </si>
  <si>
    <t>nonresponder</t>
  </si>
  <si>
    <t>totals</t>
  </si>
  <si>
    <t>anti PD1 resistent line</t>
  </si>
  <si>
    <t>riyam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</si>
</sst>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name val="Times New Roman"/>
      <family val="1"/>
    </font>
    <font>
      <b/>
      <sz val="11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5"/>
      <name val="Arial"/>
      <family val="2"/>
    </font>
    <font>
      <sz val="15"/>
      <name val="Arial"/>
      <family val="2"/>
    </font>
    <font>
      <b/>
      <sz val="15"/>
      <name val="Arial"/>
      <family val="2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16"/>
      <color theme="1"/>
      <name val="Symbol"/>
      <charset val="2"/>
    </font>
  </fonts>
  <fills count="32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A5A5A5"/>
        <bgColor rgb="FF000000"/>
      </patternFill>
    </fill>
    <fill>
      <patternFill patternType="solid">
        <fgColor rgb="FFE7E6E6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6600"/>
        <bgColor rgb="FF000000"/>
      </patternFill>
    </fill>
    <fill>
      <patternFill patternType="solid">
        <fgColor rgb="FFFFCC99"/>
        <bgColor rgb="FF000000"/>
      </patternFill>
    </fill>
    <fill>
      <patternFill patternType="solid">
        <fgColor rgb="FFEDEDED"/>
        <bgColor rgb="FF000000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DDEBF7"/>
        <bgColor rgb="FF000000"/>
      </patternFill>
    </fill>
    <fill>
      <patternFill patternType="solid">
        <fgColor rgb="FFBDD7EE"/>
        <bgColor rgb="FF000000"/>
      </patternFill>
    </fill>
    <fill>
      <patternFill patternType="solid">
        <fgColor rgb="FFFCE4D6"/>
        <bgColor rgb="FF000000"/>
      </patternFill>
    </fill>
    <fill>
      <patternFill patternType="solid">
        <fgColor rgb="FFD0CECE"/>
        <bgColor rgb="FF000000"/>
      </patternFill>
    </fill>
  </fills>
  <borders count="32">
    <border>
      <left/>
      <right/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9" fontId="9" fillId="0" borderId="0" applyFont="0" applyFill="0" applyBorder="0" applyAlignment="0" applyProtection="0"/>
  </cellStyleXfs>
  <cellXfs count="183">
    <xf numFmtId="0" fontId="0" fillId="0" borderId="0" xfId="0"/>
    <xf numFmtId="0" fontId="2" fillId="2" borderId="0" xfId="0" applyFont="1" applyFill="1" applyAlignment="1">
      <alignment horizontal="center"/>
    </xf>
    <xf numFmtId="14" fontId="2" fillId="2" borderId="0" xfId="0" applyNumberFormat="1" applyFont="1" applyFill="1" applyAlignment="1">
      <alignment horizontal="center"/>
    </xf>
    <xf numFmtId="0" fontId="2" fillId="3" borderId="0" xfId="0" applyFont="1" applyFill="1" applyAlignment="1">
      <alignment horizontal="center"/>
    </xf>
    <xf numFmtId="0" fontId="3" fillId="4" borderId="1" xfId="0" applyFont="1" applyFill="1" applyBorder="1" applyAlignment="1">
      <alignment horizontal="center"/>
    </xf>
    <xf numFmtId="0" fontId="3" fillId="5" borderId="2" xfId="0" applyFont="1" applyFill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Border="1" applyAlignment="1">
      <alignment horizontal="center" vertical="center"/>
    </xf>
    <xf numFmtId="0" fontId="3" fillId="0" borderId="4" xfId="0" applyFont="1" applyBorder="1" applyAlignment="1">
      <alignment vertical="center"/>
    </xf>
    <xf numFmtId="0" fontId="3" fillId="6" borderId="5" xfId="0" applyFont="1" applyFill="1" applyBorder="1" applyAlignment="1">
      <alignment horizont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0" fontId="3" fillId="6" borderId="6" xfId="0" applyFont="1" applyFill="1" applyBorder="1" applyAlignment="1">
      <alignment horizontal="center"/>
    </xf>
    <xf numFmtId="0" fontId="3" fillId="7" borderId="0" xfId="0" applyFont="1" applyFill="1" applyAlignment="1">
      <alignment horizontal="right"/>
    </xf>
    <xf numFmtId="0" fontId="3" fillId="7" borderId="6" xfId="0" applyFont="1" applyFill="1" applyBorder="1" applyAlignment="1">
      <alignment horizontal="center"/>
    </xf>
    <xf numFmtId="0" fontId="3" fillId="0" borderId="0" xfId="0" applyFont="1" applyAlignment="1">
      <alignment horizontal="right"/>
    </xf>
    <xf numFmtId="0" fontId="0" fillId="0" borderId="7" xfId="0" applyBorder="1"/>
    <xf numFmtId="0" fontId="3" fillId="7" borderId="7" xfId="0" applyFont="1" applyFill="1" applyBorder="1" applyAlignment="1">
      <alignment horizontal="right"/>
    </xf>
    <xf numFmtId="0" fontId="3" fillId="7" borderId="8" xfId="0" applyFont="1" applyFill="1" applyBorder="1" applyAlignment="1">
      <alignment horizontal="center"/>
    </xf>
    <xf numFmtId="0" fontId="3" fillId="4" borderId="9" xfId="0" applyFont="1" applyFill="1" applyBorder="1" applyAlignment="1">
      <alignment horizontal="center"/>
    </xf>
    <xf numFmtId="0" fontId="3" fillId="0" borderId="10" xfId="0" applyFont="1" applyBorder="1" applyAlignment="1">
      <alignment horizontal="center" vertical="center"/>
    </xf>
    <xf numFmtId="0" fontId="3" fillId="8" borderId="10" xfId="0" applyFont="1" applyFill="1" applyBorder="1" applyAlignment="1">
      <alignment horizontal="center" vertical="center"/>
    </xf>
    <xf numFmtId="0" fontId="0" fillId="8" borderId="0" xfId="0" applyFill="1"/>
    <xf numFmtId="0" fontId="3" fillId="8" borderId="0" xfId="0" applyFont="1" applyFill="1" applyAlignment="1">
      <alignment vertical="center"/>
    </xf>
    <xf numFmtId="0" fontId="3" fillId="8" borderId="6" xfId="0" applyFont="1" applyFill="1" applyBorder="1" applyAlignment="1">
      <alignment horizontal="center"/>
    </xf>
    <xf numFmtId="14" fontId="4" fillId="9" borderId="0" xfId="0" applyNumberFormat="1" applyFont="1" applyFill="1" applyAlignment="1">
      <alignment horizontal="center"/>
    </xf>
    <xf numFmtId="0" fontId="4" fillId="9" borderId="0" xfId="0" applyFont="1" applyFill="1" applyAlignment="1">
      <alignment horizontal="center"/>
    </xf>
    <xf numFmtId="0" fontId="3" fillId="10" borderId="1" xfId="0" applyFont="1" applyFill="1" applyBorder="1" applyAlignment="1">
      <alignment horizontal="center"/>
    </xf>
    <xf numFmtId="0" fontId="3" fillId="11" borderId="2" xfId="0" applyFont="1" applyFill="1" applyBorder="1" applyAlignment="1">
      <alignment horizont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5" fillId="0" borderId="0" xfId="0" applyFont="1"/>
    <xf numFmtId="0" fontId="3" fillId="12" borderId="0" xfId="0" applyFont="1" applyFill="1" applyAlignment="1">
      <alignment horizontal="right"/>
    </xf>
    <xf numFmtId="0" fontId="3" fillId="12" borderId="6" xfId="0" applyFont="1" applyFill="1" applyBorder="1" applyAlignment="1">
      <alignment horizontal="center"/>
    </xf>
    <xf numFmtId="0" fontId="3" fillId="13" borderId="6" xfId="0" applyFont="1" applyFill="1" applyBorder="1" applyAlignment="1">
      <alignment horizontal="center"/>
    </xf>
    <xf numFmtId="0" fontId="5" fillId="0" borderId="7" xfId="0" applyFont="1" applyBorder="1"/>
    <xf numFmtId="0" fontId="3" fillId="12" borderId="7" xfId="0" applyFont="1" applyFill="1" applyBorder="1" applyAlignment="1">
      <alignment horizontal="right"/>
    </xf>
    <xf numFmtId="0" fontId="3" fillId="12" borderId="8" xfId="0" applyFont="1" applyFill="1" applyBorder="1" applyAlignment="1">
      <alignment horizontal="center"/>
    </xf>
    <xf numFmtId="0" fontId="0" fillId="0" borderId="4" xfId="0" applyBorder="1"/>
    <xf numFmtId="0" fontId="6" fillId="0" borderId="0" xfId="0" applyFon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7" fillId="0" borderId="0" xfId="0" applyFont="1"/>
    <xf numFmtId="0" fontId="0" fillId="0" borderId="0" xfId="0" applyAlignment="1">
      <alignment horizontal="center"/>
    </xf>
    <xf numFmtId="0" fontId="7" fillId="0" borderId="0" xfId="0" applyFont="1" applyAlignment="1">
      <alignment horizontal="center"/>
    </xf>
    <xf numFmtId="0" fontId="0" fillId="0" borderId="10" xfId="0" applyBorder="1" applyAlignment="1">
      <alignment horizontal="center"/>
    </xf>
    <xf numFmtId="0" fontId="3" fillId="14" borderId="10" xfId="0" applyFont="1" applyFill="1" applyBorder="1" applyAlignment="1">
      <alignment horizontal="center" vertical="center"/>
    </xf>
    <xf numFmtId="0" fontId="5" fillId="14" borderId="0" xfId="0" applyFont="1" applyFill="1"/>
    <xf numFmtId="0" fontId="3" fillId="14" borderId="0" xfId="0" applyFont="1" applyFill="1" applyAlignment="1">
      <alignment vertical="center"/>
    </xf>
    <xf numFmtId="9" fontId="0" fillId="0" borderId="0" xfId="1" applyFont="1"/>
    <xf numFmtId="0" fontId="2" fillId="15" borderId="0" xfId="0" applyFont="1" applyFill="1" applyAlignment="1">
      <alignment horizontal="center"/>
    </xf>
    <xf numFmtId="14" fontId="2" fillId="15" borderId="0" xfId="0" applyNumberFormat="1" applyFont="1" applyFill="1" applyAlignment="1">
      <alignment horizontal="center"/>
    </xf>
    <xf numFmtId="0" fontId="3" fillId="16" borderId="5" xfId="0" applyFont="1" applyFill="1" applyBorder="1" applyAlignment="1">
      <alignment horizontal="center"/>
    </xf>
    <xf numFmtId="0" fontId="3" fillId="16" borderId="6" xfId="0" applyFont="1" applyFill="1" applyBorder="1" applyAlignment="1">
      <alignment horizontal="center"/>
    </xf>
    <xf numFmtId="0" fontId="1" fillId="0" borderId="0" xfId="0" quotePrefix="1" applyFont="1" applyAlignment="1">
      <alignment vertical="center" textRotation="90" wrapText="1"/>
    </xf>
    <xf numFmtId="0" fontId="0" fillId="0" borderId="0" xfId="0" quotePrefix="1"/>
    <xf numFmtId="0" fontId="0" fillId="0" borderId="12" xfId="0" applyBorder="1"/>
    <xf numFmtId="0" fontId="0" fillId="0" borderId="13" xfId="0" applyBorder="1"/>
    <xf numFmtId="0" fontId="3" fillId="17" borderId="0" xfId="0" applyFont="1" applyFill="1" applyAlignment="1">
      <alignment horizontal="right"/>
    </xf>
    <xf numFmtId="0" fontId="3" fillId="17" borderId="6" xfId="0" applyFont="1" applyFill="1" applyBorder="1" applyAlignment="1">
      <alignment horizontal="center"/>
    </xf>
    <xf numFmtId="0" fontId="3" fillId="17" borderId="7" xfId="0" applyFont="1" applyFill="1" applyBorder="1" applyAlignment="1">
      <alignment horizontal="right"/>
    </xf>
    <xf numFmtId="0" fontId="3" fillId="17" borderId="8" xfId="0" applyFont="1" applyFill="1" applyBorder="1" applyAlignment="1">
      <alignment horizontal="center"/>
    </xf>
    <xf numFmtId="0" fontId="3" fillId="18" borderId="6" xfId="0" applyFont="1" applyFill="1" applyBorder="1" applyAlignment="1">
      <alignment horizontal="center"/>
    </xf>
    <xf numFmtId="0" fontId="3" fillId="19" borderId="11" xfId="0" applyFont="1" applyFill="1" applyBorder="1" applyAlignment="1">
      <alignment horizontal="center"/>
    </xf>
    <xf numFmtId="0" fontId="3" fillId="19" borderId="4" xfId="0" applyFont="1" applyFill="1" applyBorder="1" applyAlignment="1">
      <alignment horizontal="center"/>
    </xf>
    <xf numFmtId="0" fontId="3" fillId="19" borderId="5" xfId="0" applyFont="1" applyFill="1" applyBorder="1" applyAlignment="1">
      <alignment horizontal="center"/>
    </xf>
    <xf numFmtId="0" fontId="3" fillId="19" borderId="14" xfId="0" applyFont="1" applyFill="1" applyBorder="1" applyAlignment="1">
      <alignment horizontal="center"/>
    </xf>
    <xf numFmtId="0" fontId="3" fillId="19" borderId="15" xfId="0" applyFont="1" applyFill="1" applyBorder="1" applyAlignment="1">
      <alignment horizontal="center"/>
    </xf>
    <xf numFmtId="0" fontId="3" fillId="19" borderId="16" xfId="0" applyFont="1" applyFill="1" applyBorder="1" applyAlignment="1">
      <alignment horizontal="center"/>
    </xf>
    <xf numFmtId="0" fontId="3" fillId="0" borderId="0" xfId="0" applyFont="1" applyAlignment="1">
      <alignment horizontal="center"/>
    </xf>
    <xf numFmtId="2" fontId="3" fillId="0" borderId="0" xfId="0" applyNumberFormat="1" applyFont="1" applyAlignment="1">
      <alignment horizontal="center" vertical="center"/>
    </xf>
    <xf numFmtId="0" fontId="11" fillId="0" borderId="4" xfId="0" applyFont="1" applyBorder="1" applyAlignment="1">
      <alignment horizontal="center"/>
    </xf>
    <xf numFmtId="0" fontId="0" fillId="0" borderId="4" xfId="0" applyBorder="1" applyAlignment="1">
      <alignment horizontal="center"/>
    </xf>
    <xf numFmtId="0" fontId="11" fillId="0" borderId="17" xfId="0" applyFont="1" applyBorder="1" applyAlignment="1">
      <alignment horizontal="center"/>
    </xf>
    <xf numFmtId="0" fontId="0" fillId="0" borderId="17" xfId="0" applyBorder="1" applyAlignment="1">
      <alignment horizontal="center"/>
    </xf>
    <xf numFmtId="0" fontId="11" fillId="0" borderId="14" xfId="0" applyFont="1" applyBorder="1" applyAlignment="1">
      <alignment horizontal="center"/>
    </xf>
    <xf numFmtId="0" fontId="11" fillId="0" borderId="15" xfId="0" applyFont="1" applyBorder="1" applyAlignment="1">
      <alignment horizontal="center"/>
    </xf>
    <xf numFmtId="0" fontId="11" fillId="0" borderId="18" xfId="0" applyFont="1" applyBorder="1" applyAlignment="1">
      <alignment horizontal="center"/>
    </xf>
    <xf numFmtId="0" fontId="0" fillId="0" borderId="18" xfId="0" applyBorder="1" applyAlignment="1">
      <alignment horizontal="center"/>
    </xf>
    <xf numFmtId="0" fontId="11" fillId="0" borderId="19" xfId="0" applyFont="1" applyBorder="1" applyAlignment="1">
      <alignment horizontal="center"/>
    </xf>
    <xf numFmtId="0" fontId="0" fillId="0" borderId="19" xfId="0" applyBorder="1" applyAlignment="1">
      <alignment horizontal="center"/>
    </xf>
    <xf numFmtId="0" fontId="11" fillId="0" borderId="20" xfId="0" applyFont="1" applyBorder="1" applyAlignment="1">
      <alignment horizontal="center"/>
    </xf>
    <xf numFmtId="0" fontId="11" fillId="0" borderId="21" xfId="0" applyFont="1" applyBorder="1" applyAlignment="1">
      <alignment horizontal="center"/>
    </xf>
    <xf numFmtId="0" fontId="11" fillId="0" borderId="22" xfId="0" applyFont="1" applyBorder="1" applyAlignment="1">
      <alignment horizontal="center"/>
    </xf>
    <xf numFmtId="0" fontId="12" fillId="3" borderId="19" xfId="0" applyFont="1" applyFill="1" applyBorder="1" applyAlignment="1">
      <alignment horizontal="center"/>
    </xf>
    <xf numFmtId="0" fontId="13" fillId="3" borderId="19" xfId="0" applyFont="1" applyFill="1" applyBorder="1" applyAlignment="1">
      <alignment horizontal="center"/>
    </xf>
    <xf numFmtId="0" fontId="12" fillId="3" borderId="17" xfId="0" applyFont="1" applyFill="1" applyBorder="1" applyAlignment="1">
      <alignment horizontal="center"/>
    </xf>
    <xf numFmtId="0" fontId="13" fillId="3" borderId="17" xfId="0" applyFont="1" applyFill="1" applyBorder="1" applyAlignment="1">
      <alignment horizontal="center"/>
    </xf>
    <xf numFmtId="0" fontId="0" fillId="0" borderId="27" xfId="0" applyBorder="1" applyAlignment="1">
      <alignment horizontal="center"/>
    </xf>
    <xf numFmtId="0" fontId="13" fillId="3" borderId="10" xfId="0" applyFont="1" applyFill="1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25" xfId="0" applyBorder="1" applyAlignment="1">
      <alignment horizontal="center"/>
    </xf>
    <xf numFmtId="0" fontId="13" fillId="3" borderId="25" xfId="0" applyFont="1" applyFill="1" applyBorder="1" applyAlignment="1">
      <alignment horizontal="center"/>
    </xf>
    <xf numFmtId="0" fontId="13" fillId="3" borderId="0" xfId="0" applyFont="1" applyFill="1" applyAlignment="1">
      <alignment horizontal="center"/>
    </xf>
    <xf numFmtId="0" fontId="0" fillId="0" borderId="7" xfId="0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3" borderId="26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11" fillId="0" borderId="7" xfId="0" applyFont="1" applyBorder="1" applyAlignment="1">
      <alignment horizontal="center"/>
    </xf>
    <xf numFmtId="0" fontId="2" fillId="23" borderId="0" xfId="0" applyFont="1" applyFill="1" applyAlignment="1">
      <alignment horizontal="center"/>
    </xf>
    <xf numFmtId="14" fontId="2" fillId="23" borderId="0" xfId="0" applyNumberFormat="1" applyFont="1" applyFill="1" applyAlignment="1">
      <alignment horizontal="center"/>
    </xf>
    <xf numFmtId="0" fontId="3" fillId="24" borderId="6" xfId="0" applyFont="1" applyFill="1" applyBorder="1" applyAlignment="1">
      <alignment horizontal="center"/>
    </xf>
    <xf numFmtId="0" fontId="3" fillId="24" borderId="8" xfId="0" applyFont="1" applyFill="1" applyBorder="1" applyAlignment="1">
      <alignment horizontal="center"/>
    </xf>
    <xf numFmtId="0" fontId="2" fillId="20" borderId="0" xfId="0" applyFont="1" applyFill="1" applyAlignment="1">
      <alignment horizontal="center"/>
    </xf>
    <xf numFmtId="0" fontId="3" fillId="15" borderId="14" xfId="0" applyFont="1" applyFill="1" applyBorder="1" applyAlignment="1">
      <alignment horizontal="center"/>
    </xf>
    <xf numFmtId="0" fontId="3" fillId="15" borderId="15" xfId="0" applyFont="1" applyFill="1" applyBorder="1" applyAlignment="1">
      <alignment horizontal="center"/>
    </xf>
    <xf numFmtId="0" fontId="3" fillId="15" borderId="16" xfId="0" applyFont="1" applyFill="1" applyBorder="1" applyAlignment="1">
      <alignment horizontal="center"/>
    </xf>
    <xf numFmtId="0" fontId="1" fillId="0" borderId="0" xfId="0" applyFont="1"/>
    <xf numFmtId="0" fontId="3" fillId="24" borderId="0" xfId="0" applyFont="1" applyFill="1" applyAlignment="1">
      <alignment horizontal="center"/>
    </xf>
    <xf numFmtId="0" fontId="3" fillId="24" borderId="7" xfId="0" applyFont="1" applyFill="1" applyBorder="1" applyAlignment="1">
      <alignment horizontal="center"/>
    </xf>
    <xf numFmtId="0" fontId="3" fillId="8" borderId="12" xfId="0" applyFont="1" applyFill="1" applyBorder="1" applyAlignment="1">
      <alignment horizontal="center" vertical="center"/>
    </xf>
    <xf numFmtId="0" fontId="3" fillId="8" borderId="0" xfId="0" applyFont="1" applyFill="1" applyAlignment="1">
      <alignment horizontal="center" vertical="center"/>
    </xf>
    <xf numFmtId="0" fontId="3" fillId="15" borderId="0" xfId="0" applyFont="1" applyFill="1" applyAlignment="1">
      <alignment horizontal="center"/>
    </xf>
    <xf numFmtId="0" fontId="0" fillId="25" borderId="0" xfId="0" applyFill="1"/>
    <xf numFmtId="0" fontId="0" fillId="18" borderId="0" xfId="0" applyFill="1"/>
    <xf numFmtId="0" fontId="0" fillId="26" borderId="0" xfId="0" applyFill="1"/>
    <xf numFmtId="0" fontId="3" fillId="0" borderId="13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16" borderId="8" xfId="0" applyFont="1" applyFill="1" applyBorder="1" applyAlignment="1">
      <alignment horizontal="center"/>
    </xf>
    <xf numFmtId="0" fontId="0" fillId="25" borderId="7" xfId="0" applyFill="1" applyBorder="1"/>
    <xf numFmtId="0" fontId="0" fillId="27" borderId="0" xfId="0" applyFill="1"/>
    <xf numFmtId="0" fontId="0" fillId="16" borderId="0" xfId="0" applyFill="1"/>
    <xf numFmtId="0" fontId="0" fillId="24" borderId="0" xfId="0" applyFill="1"/>
    <xf numFmtId="0" fontId="0" fillId="23" borderId="0" xfId="0" applyFill="1"/>
    <xf numFmtId="0" fontId="3" fillId="19" borderId="0" xfId="0" applyFont="1" applyFill="1" applyAlignment="1">
      <alignment horizontal="center"/>
    </xf>
    <xf numFmtId="0" fontId="3" fillId="27" borderId="12" xfId="0" applyFont="1" applyFill="1" applyBorder="1" applyAlignment="1">
      <alignment horizontal="center" vertical="center"/>
    </xf>
    <xf numFmtId="0" fontId="1" fillId="0" borderId="4" xfId="0" quotePrefix="1" applyFont="1" applyBorder="1" applyAlignment="1">
      <alignment vertical="center" textRotation="90" wrapText="1"/>
    </xf>
    <xf numFmtId="0" fontId="1" fillId="0" borderId="0" xfId="0" quotePrefix="1" applyFont="1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7" xfId="0" applyFont="1" applyBorder="1" applyAlignment="1">
      <alignment vertical="center" wrapText="1"/>
    </xf>
    <xf numFmtId="14" fontId="4" fillId="28" borderId="0" xfId="0" applyNumberFormat="1" applyFont="1" applyFill="1" applyAlignment="1">
      <alignment horizontal="center"/>
    </xf>
    <xf numFmtId="0" fontId="4" fillId="28" borderId="0" xfId="0" applyFont="1" applyFill="1" applyAlignment="1">
      <alignment horizontal="center"/>
    </xf>
    <xf numFmtId="0" fontId="3" fillId="29" borderId="14" xfId="0" applyFont="1" applyFill="1" applyBorder="1" applyAlignment="1">
      <alignment horizontal="center"/>
    </xf>
    <xf numFmtId="0" fontId="3" fillId="29" borderId="15" xfId="0" applyFont="1" applyFill="1" applyBorder="1" applyAlignment="1">
      <alignment horizontal="center"/>
    </xf>
    <xf numFmtId="0" fontId="3" fillId="29" borderId="16" xfId="0" applyFont="1" applyFill="1" applyBorder="1" applyAlignment="1">
      <alignment horizontal="center"/>
    </xf>
    <xf numFmtId="0" fontId="5" fillId="0" borderId="0" xfId="0" applyFont="1" applyAlignment="1">
      <alignment horizontal="center"/>
    </xf>
    <xf numFmtId="0" fontId="3" fillId="30" borderId="0" xfId="0" applyFont="1" applyFill="1" applyAlignment="1">
      <alignment horizontal="center"/>
    </xf>
    <xf numFmtId="0" fontId="3" fillId="30" borderId="7" xfId="0" applyFont="1" applyFill="1" applyBorder="1" applyAlignment="1">
      <alignment horizontal="center"/>
    </xf>
    <xf numFmtId="0" fontId="3" fillId="27" borderId="0" xfId="0" applyFont="1" applyFill="1" applyAlignment="1">
      <alignment horizontal="center" vertical="center"/>
    </xf>
    <xf numFmtId="0" fontId="3" fillId="27" borderId="4" xfId="0" applyFont="1" applyFill="1" applyBorder="1" applyAlignment="1">
      <alignment horizontal="center" vertical="center"/>
    </xf>
    <xf numFmtId="0" fontId="3" fillId="27" borderId="5" xfId="0" applyFont="1" applyFill="1" applyBorder="1" applyAlignment="1">
      <alignment horizontal="center"/>
    </xf>
    <xf numFmtId="0" fontId="3" fillId="27" borderId="6" xfId="0" applyFont="1" applyFill="1" applyBorder="1" applyAlignment="1">
      <alignment horizontal="center"/>
    </xf>
    <xf numFmtId="0" fontId="3" fillId="31" borderId="0" xfId="0" applyFont="1" applyFill="1" applyAlignment="1">
      <alignment horizontal="center" vertical="center"/>
    </xf>
    <xf numFmtId="0" fontId="3" fillId="29" borderId="0" xfId="0" applyFont="1" applyFill="1" applyAlignment="1">
      <alignment horizontal="center"/>
    </xf>
    <xf numFmtId="0" fontId="1" fillId="0" borderId="0" xfId="0" quotePrefix="1" applyFont="1" applyAlignment="1">
      <alignment horizontal="center" vertical="center" textRotation="90" wrapText="1"/>
    </xf>
    <xf numFmtId="0" fontId="0" fillId="0" borderId="6" xfId="0" quotePrefix="1" applyBorder="1"/>
    <xf numFmtId="0" fontId="0" fillId="0" borderId="0" xfId="0" quotePrefix="1"/>
    <xf numFmtId="0" fontId="8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0" xfId="0" applyFont="1" applyBorder="1" applyAlignment="1">
      <alignment horizontal="center"/>
    </xf>
    <xf numFmtId="0" fontId="1" fillId="16" borderId="11" xfId="0" applyFont="1" applyFill="1" applyBorder="1" applyAlignment="1">
      <alignment horizontal="center" vertical="center"/>
    </xf>
    <xf numFmtId="0" fontId="1" fillId="16" borderId="12" xfId="0" applyFont="1" applyFill="1" applyBorder="1" applyAlignment="1">
      <alignment horizontal="center" vertical="center"/>
    </xf>
    <xf numFmtId="0" fontId="1" fillId="16" borderId="13" xfId="0" applyFont="1" applyFill="1" applyBorder="1" applyAlignment="1">
      <alignment horizontal="center" vertical="center"/>
    </xf>
    <xf numFmtId="0" fontId="1" fillId="22" borderId="11" xfId="0" applyFont="1" applyFill="1" applyBorder="1" applyAlignment="1">
      <alignment horizontal="center" vertical="center"/>
    </xf>
    <xf numFmtId="0" fontId="1" fillId="22" borderId="12" xfId="0" applyFont="1" applyFill="1" applyBorder="1" applyAlignment="1">
      <alignment horizontal="center" vertical="center"/>
    </xf>
    <xf numFmtId="0" fontId="1" fillId="22" borderId="13" xfId="0" applyFont="1" applyFill="1" applyBorder="1" applyAlignment="1">
      <alignment horizontal="center" vertical="center"/>
    </xf>
    <xf numFmtId="0" fontId="1" fillId="20" borderId="20" xfId="0" applyFont="1" applyFill="1" applyBorder="1" applyAlignment="1">
      <alignment horizontal="center" vertical="center"/>
    </xf>
    <xf numFmtId="0" fontId="1" fillId="20" borderId="21" xfId="0" applyFont="1" applyFill="1" applyBorder="1" applyAlignment="1">
      <alignment horizontal="center" vertical="center"/>
    </xf>
    <xf numFmtId="0" fontId="1" fillId="20" borderId="22" xfId="0" applyFont="1" applyFill="1" applyBorder="1" applyAlignment="1">
      <alignment horizontal="center" vertical="center"/>
    </xf>
    <xf numFmtId="0" fontId="1" fillId="20" borderId="11" xfId="0" applyFont="1" applyFill="1" applyBorder="1" applyAlignment="1">
      <alignment horizontal="center" vertical="center"/>
    </xf>
    <xf numFmtId="0" fontId="1" fillId="20" borderId="12" xfId="0" applyFont="1" applyFill="1" applyBorder="1" applyAlignment="1">
      <alignment horizontal="center" vertical="center"/>
    </xf>
    <xf numFmtId="0" fontId="1" fillId="20" borderId="13" xfId="0" applyFont="1" applyFill="1" applyBorder="1" applyAlignment="1">
      <alignment horizontal="center" vertical="center"/>
    </xf>
    <xf numFmtId="0" fontId="1" fillId="21" borderId="11" xfId="0" applyFont="1" applyFill="1" applyBorder="1" applyAlignment="1">
      <alignment horizontal="center" vertical="center"/>
    </xf>
    <xf numFmtId="0" fontId="1" fillId="21" borderId="12" xfId="0" applyFont="1" applyFill="1" applyBorder="1" applyAlignment="1">
      <alignment horizontal="center" vertical="center"/>
    </xf>
    <xf numFmtId="0" fontId="1" fillId="21" borderId="13" xfId="0" applyFont="1" applyFill="1" applyBorder="1" applyAlignment="1">
      <alignment horizontal="center" vertical="center"/>
    </xf>
    <xf numFmtId="0" fontId="1" fillId="0" borderId="5" xfId="0" quotePrefix="1" applyFont="1" applyBorder="1" applyAlignment="1">
      <alignment horizontal="center" vertical="center" textRotation="90" wrapText="1"/>
    </xf>
    <xf numFmtId="0" fontId="1" fillId="0" borderId="6" xfId="0" quotePrefix="1" applyFont="1" applyBorder="1" applyAlignment="1">
      <alignment horizontal="center" vertical="center" textRotation="90" wrapText="1"/>
    </xf>
    <xf numFmtId="0" fontId="1" fillId="0" borderId="8" xfId="0" quotePrefix="1" applyFont="1" applyBorder="1" applyAlignment="1">
      <alignment horizontal="center" vertical="center" textRotation="90" wrapText="1"/>
    </xf>
    <xf numFmtId="0" fontId="1" fillId="0" borderId="5" xfId="0" quotePrefix="1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  <xf numFmtId="0" fontId="1" fillId="8" borderId="5" xfId="0" applyFont="1" applyFill="1" applyBorder="1" applyAlignment="1">
      <alignment horizontal="center" vertical="center" wrapText="1"/>
    </xf>
    <xf numFmtId="0" fontId="1" fillId="8" borderId="6" xfId="0" applyFont="1" applyFill="1" applyBorder="1" applyAlignment="1">
      <alignment horizontal="center" vertical="center" wrapText="1"/>
    </xf>
    <xf numFmtId="0" fontId="1" fillId="8" borderId="8" xfId="0" applyFont="1" applyFill="1" applyBorder="1" applyAlignment="1">
      <alignment horizontal="center" vertical="center" wrapText="1"/>
    </xf>
    <xf numFmtId="0" fontId="1" fillId="8" borderId="29" xfId="0" applyFont="1" applyFill="1" applyBorder="1" applyAlignment="1">
      <alignment horizontal="center" vertical="center" wrapText="1"/>
    </xf>
    <xf numFmtId="0" fontId="1" fillId="8" borderId="30" xfId="0" applyFont="1" applyFill="1" applyBorder="1" applyAlignment="1">
      <alignment horizontal="center" vertical="center" wrapText="1"/>
    </xf>
    <xf numFmtId="0" fontId="1" fillId="8" borderId="31" xfId="0" applyFont="1" applyFill="1" applyBorder="1" applyAlignment="1">
      <alignment horizontal="center" vertical="center" wrapText="1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F8AD8"/>
      <color rgb="FFD883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2" Type="http://schemas.openxmlformats.org/officeDocument/2006/relationships/image" Target="../media/image6.emf"/><Relationship Id="rId1" Type="http://schemas.openxmlformats.org/officeDocument/2006/relationships/image" Target="../media/image5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77</xdr:col>
      <xdr:colOff>533400</xdr:colOff>
      <xdr:row>9</xdr:row>
      <xdr:rowOff>152400</xdr:rowOff>
    </xdr:from>
    <xdr:to>
      <xdr:col>81</xdr:col>
      <xdr:colOff>596900</xdr:colOff>
      <xdr:row>20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CDB534-1B85-955F-1C6D-3E89C1F25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259200" y="2006600"/>
          <a:ext cx="3416300" cy="22606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78</xdr:col>
      <xdr:colOff>111125</xdr:colOff>
      <xdr:row>6</xdr:row>
      <xdr:rowOff>127000</xdr:rowOff>
    </xdr:from>
    <xdr:to>
      <xdr:col>82</xdr:col>
      <xdr:colOff>225425</xdr:colOff>
      <xdr:row>17</xdr:row>
      <xdr:rowOff>117475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AEF4C3-51F6-7F45-8F0A-5A1AD2FAC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94000" y="1397000"/>
          <a:ext cx="3416300" cy="22606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51</xdr:row>
      <xdr:rowOff>0</xdr:rowOff>
    </xdr:from>
    <xdr:to>
      <xdr:col>46</xdr:col>
      <xdr:colOff>518689</xdr:colOff>
      <xdr:row>237</xdr:row>
      <xdr:rowOff>98854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294249A-9D58-2246-85A0-8B190D4D0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911667"/>
          <a:ext cx="51802498" cy="39468854"/>
        </a:xfrm>
        <a:prstGeom prst="rect">
          <a:avLst/>
        </a:prstGeom>
      </xdr:spPr>
    </xdr:pic>
    <xdr:clientData/>
  </xdr:twoCellAnchor>
  <xdr:twoCellAnchor editAs="oneCell">
    <xdr:from>
      <xdr:col>55</xdr:col>
      <xdr:colOff>423333</xdr:colOff>
      <xdr:row>52</xdr:row>
      <xdr:rowOff>42333</xdr:rowOff>
    </xdr:from>
    <xdr:to>
      <xdr:col>115</xdr:col>
      <xdr:colOff>829734</xdr:colOff>
      <xdr:row>233</xdr:row>
      <xdr:rowOff>135466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329A1B6-F9A1-104B-9031-CF0A65341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975000" y="13165666"/>
          <a:ext cx="51206400" cy="38404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36285</xdr:colOff>
      <xdr:row>46</xdr:row>
      <xdr:rowOff>36286</xdr:rowOff>
    </xdr:from>
    <xdr:to>
      <xdr:col>10</xdr:col>
      <xdr:colOff>798286</xdr:colOff>
      <xdr:row>51</xdr:row>
      <xdr:rowOff>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11F04711-4270-5CCC-47A2-E2847B1563B1}"/>
            </a:ext>
          </a:extLst>
        </xdr:cNvPr>
        <xdr:cNvSpPr txBox="1"/>
      </xdr:nvSpPr>
      <xdr:spPr>
        <a:xfrm>
          <a:off x="5043714" y="9325429"/>
          <a:ext cx="4100286" cy="9615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of antiPD1</a:t>
          </a:r>
          <a:r>
            <a:rPr lang="en-US" sz="1100" baseline="0"/>
            <a:t> treatment</a:t>
          </a:r>
        </a:p>
      </xdr:txBody>
    </xdr:sp>
    <xdr:clientData/>
  </xdr:twoCellAnchor>
  <xdr:twoCellAnchor editAs="oneCell">
    <xdr:from>
      <xdr:col>17</xdr:col>
      <xdr:colOff>142875</xdr:colOff>
      <xdr:row>56</xdr:row>
      <xdr:rowOff>142875</xdr:rowOff>
    </xdr:from>
    <xdr:to>
      <xdr:col>23</xdr:col>
      <xdr:colOff>447675</xdr:colOff>
      <xdr:row>80</xdr:row>
      <xdr:rowOff>3175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179BCC-1DAB-CBA9-D3B3-0878F932E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76375" y="11811000"/>
          <a:ext cx="5257800" cy="4813300"/>
        </a:xfrm>
        <a:prstGeom prst="rect">
          <a:avLst/>
        </a:prstGeom>
      </xdr:spPr>
    </xdr:pic>
    <xdr:clientData/>
  </xdr:twoCellAnchor>
  <xdr:twoCellAnchor editAs="oneCell">
    <xdr:from>
      <xdr:col>55</xdr:col>
      <xdr:colOff>746125</xdr:colOff>
      <xdr:row>22</xdr:row>
      <xdr:rowOff>0</xdr:rowOff>
    </xdr:from>
    <xdr:to>
      <xdr:col>60</xdr:col>
      <xdr:colOff>339725</xdr:colOff>
      <xdr:row>34</xdr:row>
      <xdr:rowOff>165100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E513C7-FBE0-D140-0F34-A1E0D02D6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10625" y="4587875"/>
          <a:ext cx="3721100" cy="26416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55</xdr:col>
      <xdr:colOff>539750</xdr:colOff>
      <xdr:row>2</xdr:row>
      <xdr:rowOff>47625</xdr:rowOff>
    </xdr:from>
    <xdr:to>
      <xdr:col>60</xdr:col>
      <xdr:colOff>146050</xdr:colOff>
      <xdr:row>15</xdr:row>
      <xdr:rowOff>6350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3036710-5C63-F211-E1B0-2556F8E36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704250" y="492125"/>
          <a:ext cx="3733800" cy="26416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74</xdr:col>
      <xdr:colOff>197556</xdr:colOff>
      <xdr:row>10</xdr:row>
      <xdr:rowOff>56444</xdr:rowOff>
    </xdr:from>
    <xdr:to>
      <xdr:col>78</xdr:col>
      <xdr:colOff>283634</xdr:colOff>
      <xdr:row>21</xdr:row>
      <xdr:rowOff>143933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399F99-6729-952B-BDDD-1C6504403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341000" y="2060222"/>
          <a:ext cx="3416300" cy="22606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Theme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4E797-48EC-0D49-BBC8-C39B22FF6DFE}">
  <dimension ref="A1:BS54"/>
  <sheetViews>
    <sheetView topLeftCell="BI1" workbookViewId="0">
      <selection activeCell="H36" sqref="H36:L54"/>
    </sheetView>
  </sheetViews>
  <sheetFormatPr baseColWidth="10" defaultRowHeight="16" x14ac:dyDescent="0.2"/>
  <sheetData>
    <row r="1" spans="1:71" x14ac:dyDescent="0.2">
      <c r="A1" s="1" t="s">
        <v>0</v>
      </c>
      <c r="B1" s="2">
        <v>44581</v>
      </c>
      <c r="C1" s="1"/>
      <c r="D1" s="1" t="s">
        <v>1</v>
      </c>
      <c r="E1" s="1"/>
      <c r="F1" s="1"/>
      <c r="G1" s="2">
        <v>44585</v>
      </c>
      <c r="H1" s="1"/>
      <c r="I1" s="1" t="s">
        <v>2</v>
      </c>
      <c r="J1" s="1"/>
      <c r="K1" s="1"/>
      <c r="L1" s="2">
        <v>44587</v>
      </c>
      <c r="M1" s="1"/>
      <c r="N1" s="1" t="s">
        <v>11</v>
      </c>
      <c r="O1" s="1"/>
      <c r="P1" s="1"/>
      <c r="Q1" s="2">
        <v>44589</v>
      </c>
      <c r="R1" s="1"/>
      <c r="S1" s="1" t="s">
        <v>12</v>
      </c>
      <c r="T1" s="1"/>
      <c r="U1" s="1"/>
      <c r="V1" s="2">
        <v>44591</v>
      </c>
      <c r="W1" s="1"/>
      <c r="X1" s="1" t="s">
        <v>13</v>
      </c>
      <c r="Y1" s="1"/>
      <c r="Z1" s="1"/>
      <c r="AA1" s="2">
        <v>44593</v>
      </c>
      <c r="AB1" s="1"/>
      <c r="AC1" s="1" t="s">
        <v>14</v>
      </c>
      <c r="AD1" s="1"/>
      <c r="AE1" s="1"/>
      <c r="AF1" s="2">
        <v>44595</v>
      </c>
      <c r="AG1" s="1"/>
      <c r="AH1" s="1" t="s">
        <v>15</v>
      </c>
      <c r="AI1" s="1"/>
      <c r="AJ1" s="1"/>
      <c r="AK1" s="2">
        <v>44597</v>
      </c>
      <c r="AL1" s="1"/>
      <c r="AM1" s="1" t="s">
        <v>16</v>
      </c>
      <c r="AN1" s="1"/>
      <c r="AO1" s="1"/>
      <c r="AP1" s="2">
        <v>44599</v>
      </c>
      <c r="AQ1" s="1"/>
      <c r="AR1" s="1" t="s">
        <v>17</v>
      </c>
      <c r="AS1" s="1"/>
      <c r="AT1" s="1"/>
      <c r="AU1" s="2">
        <v>44601</v>
      </c>
      <c r="AV1" s="1"/>
      <c r="AW1" s="1" t="s">
        <v>18</v>
      </c>
      <c r="AX1" s="1"/>
      <c r="AY1" s="1"/>
      <c r="AZ1" s="2">
        <v>44603</v>
      </c>
      <c r="BA1" s="1"/>
      <c r="BB1" s="1" t="s">
        <v>19</v>
      </c>
      <c r="BC1" s="1"/>
      <c r="BD1" s="1"/>
      <c r="BE1" s="26">
        <v>44605</v>
      </c>
      <c r="BF1" s="27"/>
      <c r="BG1" s="27" t="s">
        <v>20</v>
      </c>
      <c r="BH1" s="27"/>
      <c r="BI1" s="27"/>
      <c r="BJ1" s="26">
        <v>44607</v>
      </c>
      <c r="BK1" s="27"/>
      <c r="BL1" s="27" t="s">
        <v>21</v>
      </c>
      <c r="BM1" s="27"/>
      <c r="BN1" s="27"/>
      <c r="BO1" s="26">
        <v>44609</v>
      </c>
      <c r="BP1" s="27"/>
      <c r="BQ1" s="27" t="s">
        <v>22</v>
      </c>
      <c r="BR1" s="27"/>
      <c r="BS1" s="27"/>
    </row>
    <row r="2" spans="1:71" ht="17" thickBot="1" x14ac:dyDescent="0.25">
      <c r="A2" s="3"/>
      <c r="B2" s="4"/>
      <c r="C2" s="5" t="s">
        <v>3</v>
      </c>
      <c r="D2" s="6" t="s">
        <v>4</v>
      </c>
      <c r="E2" s="6" t="s">
        <v>5</v>
      </c>
      <c r="F2" s="7" t="s">
        <v>6</v>
      </c>
      <c r="G2" s="4"/>
      <c r="H2" s="5" t="s">
        <v>3</v>
      </c>
      <c r="I2" s="6" t="s">
        <v>4</v>
      </c>
      <c r="J2" s="6" t="s">
        <v>5</v>
      </c>
      <c r="K2" s="7" t="s">
        <v>6</v>
      </c>
      <c r="L2" s="4"/>
      <c r="M2" s="5" t="s">
        <v>3</v>
      </c>
      <c r="N2" s="6" t="s">
        <v>4</v>
      </c>
      <c r="O2" s="6" t="s">
        <v>5</v>
      </c>
      <c r="P2" s="7" t="s">
        <v>6</v>
      </c>
      <c r="Q2" s="4"/>
      <c r="R2" s="5" t="s">
        <v>3</v>
      </c>
      <c r="S2" s="6" t="s">
        <v>4</v>
      </c>
      <c r="T2" s="6" t="s">
        <v>5</v>
      </c>
      <c r="U2" s="7" t="s">
        <v>6</v>
      </c>
      <c r="V2" s="4"/>
      <c r="W2" s="5" t="s">
        <v>3</v>
      </c>
      <c r="X2" s="6" t="s">
        <v>4</v>
      </c>
      <c r="Y2" s="6" t="s">
        <v>5</v>
      </c>
      <c r="Z2" s="7" t="s">
        <v>6</v>
      </c>
      <c r="AA2" s="4"/>
      <c r="AB2" s="5" t="s">
        <v>3</v>
      </c>
      <c r="AC2" s="6" t="s">
        <v>4</v>
      </c>
      <c r="AD2" s="6" t="s">
        <v>5</v>
      </c>
      <c r="AE2" s="7" t="s">
        <v>6</v>
      </c>
      <c r="AF2" s="4"/>
      <c r="AG2" s="5" t="s">
        <v>3</v>
      </c>
      <c r="AH2" s="6" t="s">
        <v>4</v>
      </c>
      <c r="AI2" s="6" t="s">
        <v>5</v>
      </c>
      <c r="AJ2" s="7" t="s">
        <v>6</v>
      </c>
      <c r="AK2" s="4"/>
      <c r="AL2" s="5" t="s">
        <v>3</v>
      </c>
      <c r="AM2" s="6" t="s">
        <v>4</v>
      </c>
      <c r="AN2" s="6" t="s">
        <v>5</v>
      </c>
      <c r="AO2" s="7" t="s">
        <v>6</v>
      </c>
      <c r="AP2" s="4"/>
      <c r="AQ2" s="5" t="s">
        <v>3</v>
      </c>
      <c r="AR2" s="6" t="s">
        <v>4</v>
      </c>
      <c r="AS2" s="6" t="s">
        <v>5</v>
      </c>
      <c r="AT2" s="7" t="s">
        <v>6</v>
      </c>
      <c r="AU2" s="4"/>
      <c r="AV2" s="5" t="s">
        <v>3</v>
      </c>
      <c r="AW2" s="6" t="s">
        <v>4</v>
      </c>
      <c r="AX2" s="6" t="s">
        <v>5</v>
      </c>
      <c r="AY2" s="7" t="s">
        <v>6</v>
      </c>
      <c r="AZ2" s="4"/>
      <c r="BA2" s="5" t="s">
        <v>3</v>
      </c>
      <c r="BB2" s="6" t="s">
        <v>4</v>
      </c>
      <c r="BC2" s="6" t="s">
        <v>5</v>
      </c>
      <c r="BD2" s="7" t="s">
        <v>6</v>
      </c>
      <c r="BE2" s="28"/>
      <c r="BF2" s="29" t="s">
        <v>3</v>
      </c>
      <c r="BG2" s="6" t="s">
        <v>4</v>
      </c>
      <c r="BH2" s="6" t="s">
        <v>5</v>
      </c>
      <c r="BI2" s="7" t="s">
        <v>6</v>
      </c>
      <c r="BJ2" s="28"/>
      <c r="BK2" s="29" t="s">
        <v>3</v>
      </c>
      <c r="BL2" s="6" t="s">
        <v>4</v>
      </c>
      <c r="BM2" s="6" t="s">
        <v>5</v>
      </c>
      <c r="BN2" s="7" t="s">
        <v>6</v>
      </c>
      <c r="BO2" s="28"/>
      <c r="BP2" s="29" t="s">
        <v>3</v>
      </c>
      <c r="BQ2" s="6" t="s">
        <v>4</v>
      </c>
      <c r="BR2" s="6" t="s">
        <v>5</v>
      </c>
      <c r="BS2" s="7" t="s">
        <v>6</v>
      </c>
    </row>
    <row r="3" spans="1:71" x14ac:dyDescent="0.2">
      <c r="A3" s="149"/>
      <c r="B3" s="30">
        <v>141</v>
      </c>
      <c r="C3" s="8"/>
      <c r="D3" s="9">
        <v>0</v>
      </c>
      <c r="E3" s="9">
        <v>0</v>
      </c>
      <c r="F3" s="10">
        <f>(POWER(E3,2)*D3)/2</f>
        <v>0</v>
      </c>
      <c r="G3" s="30">
        <v>141</v>
      </c>
      <c r="H3" s="8"/>
      <c r="I3" s="9">
        <v>3.1</v>
      </c>
      <c r="J3" s="9">
        <v>3.7</v>
      </c>
      <c r="K3" s="10">
        <f>(POWER(J3,2)*I3)/2</f>
        <v>21.219500000000004</v>
      </c>
      <c r="L3" s="30">
        <v>141</v>
      </c>
      <c r="M3" s="8"/>
      <c r="N3" s="9">
        <v>3</v>
      </c>
      <c r="O3" s="9">
        <v>3.3</v>
      </c>
      <c r="P3" s="10">
        <f>(POWER(O3,2)*N3)/2</f>
        <v>16.334999999999997</v>
      </c>
      <c r="Q3" s="30">
        <v>141</v>
      </c>
      <c r="R3" s="8"/>
      <c r="S3" s="9">
        <v>4.0999999999999996</v>
      </c>
      <c r="T3" s="9">
        <v>4.2</v>
      </c>
      <c r="U3" s="10">
        <f>(POWER(T3,2)*S3)/2</f>
        <v>36.161999999999999</v>
      </c>
      <c r="V3" s="30">
        <v>141</v>
      </c>
      <c r="W3" s="8"/>
      <c r="X3" s="9">
        <v>3.1</v>
      </c>
      <c r="Y3" s="9">
        <v>4.0999999999999996</v>
      </c>
      <c r="Z3" s="10">
        <f>(POWER(Y3,2)*X3)/2</f>
        <v>26.055499999999999</v>
      </c>
      <c r="AA3" s="30">
        <v>141</v>
      </c>
      <c r="AB3" s="8"/>
      <c r="AC3" s="9">
        <v>3.9</v>
      </c>
      <c r="AD3" s="9">
        <v>4</v>
      </c>
      <c r="AE3" s="10">
        <f>(POWER(AD3,2)*AC3)/2</f>
        <v>31.2</v>
      </c>
      <c r="AF3" s="30">
        <v>141</v>
      </c>
      <c r="AG3" s="8"/>
      <c r="AH3" s="9">
        <v>3.5</v>
      </c>
      <c r="AI3" s="9">
        <v>4</v>
      </c>
      <c r="AJ3" s="10">
        <f>(POWER(AI3,2)*AH3)/2</f>
        <v>28</v>
      </c>
      <c r="AK3" s="30">
        <v>141</v>
      </c>
      <c r="AL3" s="8"/>
      <c r="AM3" s="9">
        <v>4.3</v>
      </c>
      <c r="AN3" s="9">
        <v>4.5</v>
      </c>
      <c r="AO3" s="10">
        <f>(POWER(AN3,2)*AM3)/2</f>
        <v>43.537500000000001</v>
      </c>
      <c r="AP3" s="30">
        <v>141</v>
      </c>
      <c r="AQ3" s="8"/>
      <c r="AR3" s="9">
        <v>4</v>
      </c>
      <c r="AS3" s="9">
        <v>4.2</v>
      </c>
      <c r="AT3" s="10">
        <f>(POWER(AS3,2)*AR3)/2</f>
        <v>35.28</v>
      </c>
      <c r="AU3" s="30">
        <v>141</v>
      </c>
      <c r="AV3" s="8"/>
      <c r="AW3" s="9">
        <v>5.2</v>
      </c>
      <c r="AX3" s="9">
        <v>5</v>
      </c>
      <c r="AY3" s="10">
        <f>(POWER(AX3,2)*AW3)/2</f>
        <v>65</v>
      </c>
      <c r="AZ3" s="30">
        <v>141</v>
      </c>
      <c r="BA3" s="8"/>
      <c r="BB3" s="9">
        <v>5</v>
      </c>
      <c r="BC3" s="9">
        <v>5.0999999999999996</v>
      </c>
      <c r="BD3" s="10">
        <f>(POWER(BC3,2)*BB3)/2</f>
        <v>65.024999999999991</v>
      </c>
      <c r="BE3" s="30">
        <v>141</v>
      </c>
      <c r="BF3" s="8"/>
      <c r="BG3" s="9">
        <v>6</v>
      </c>
      <c r="BH3" s="9">
        <v>6</v>
      </c>
      <c r="BI3" s="10">
        <f>(POWER(BH3,2)*BG3)/2</f>
        <v>108</v>
      </c>
      <c r="BJ3" s="30">
        <v>141</v>
      </c>
      <c r="BK3" s="8"/>
      <c r="BL3" s="9">
        <v>6.2</v>
      </c>
      <c r="BM3" s="9">
        <v>6.5</v>
      </c>
      <c r="BN3" s="10">
        <f>(POWER(BM3,2)*BL3)/2</f>
        <v>130.97499999999999</v>
      </c>
      <c r="BO3" s="30">
        <v>141</v>
      </c>
      <c r="BP3" s="8"/>
      <c r="BQ3" s="9">
        <v>5</v>
      </c>
      <c r="BR3" s="9">
        <v>7</v>
      </c>
      <c r="BS3" s="10">
        <f>(POWER(BR3,2)*BQ3)/2</f>
        <v>122.5</v>
      </c>
    </row>
    <row r="4" spans="1:71" x14ac:dyDescent="0.2">
      <c r="A4" s="149"/>
      <c r="B4" s="31">
        <v>142</v>
      </c>
      <c r="C4" s="11"/>
      <c r="D4" s="12">
        <v>0</v>
      </c>
      <c r="E4" s="12">
        <v>0</v>
      </c>
      <c r="F4" s="13">
        <f t="shared" ref="F4:F12" si="0">(POWER(E4,2)*D4)/2</f>
        <v>0</v>
      </c>
      <c r="G4" s="31">
        <v>142</v>
      </c>
      <c r="H4" s="11"/>
      <c r="I4" s="12">
        <v>3</v>
      </c>
      <c r="J4" s="12">
        <v>3</v>
      </c>
      <c r="K4" s="13">
        <f t="shared" ref="K4:K12" si="1">(POWER(J4,2)*I4)/2</f>
        <v>13.5</v>
      </c>
      <c r="L4" s="31">
        <v>142</v>
      </c>
      <c r="M4" s="11"/>
      <c r="N4" s="12">
        <v>3.4</v>
      </c>
      <c r="O4" s="12">
        <v>4</v>
      </c>
      <c r="P4" s="13">
        <f t="shared" ref="P4:P12" si="2">(POWER(O4,2)*N4)/2</f>
        <v>27.2</v>
      </c>
      <c r="Q4" s="31">
        <v>142</v>
      </c>
      <c r="R4" s="11"/>
      <c r="S4" s="12">
        <v>5.5</v>
      </c>
      <c r="T4" s="12">
        <v>5.3</v>
      </c>
      <c r="U4" s="13">
        <f t="shared" ref="U4:U12" si="3">(POWER(T4,2)*S4)/2</f>
        <v>77.247500000000002</v>
      </c>
      <c r="V4" s="31">
        <v>142</v>
      </c>
      <c r="W4" s="11"/>
      <c r="X4" s="12">
        <v>4</v>
      </c>
      <c r="Y4" s="12">
        <v>4.7</v>
      </c>
      <c r="Z4" s="13">
        <f t="shared" ref="Z4:Z12" si="4">(POWER(Y4,2)*X4)/2</f>
        <v>44.180000000000007</v>
      </c>
      <c r="AA4" s="31">
        <v>142</v>
      </c>
      <c r="AB4" s="11"/>
      <c r="AC4" s="12">
        <v>4.8</v>
      </c>
      <c r="AD4" s="12">
        <v>6</v>
      </c>
      <c r="AE4" s="13">
        <f t="shared" ref="AE4:AE12" si="5">(POWER(AD4,2)*AC4)/2</f>
        <v>86.399999999999991</v>
      </c>
      <c r="AF4" s="31">
        <v>142</v>
      </c>
      <c r="AG4" s="11"/>
      <c r="AH4" s="12">
        <v>3.2</v>
      </c>
      <c r="AI4" s="12">
        <v>3.9</v>
      </c>
      <c r="AJ4" s="13">
        <f t="shared" ref="AJ4:AJ12" si="6">(POWER(AI4,2)*AH4)/2</f>
        <v>24.335999999999999</v>
      </c>
      <c r="AK4" s="31">
        <v>142</v>
      </c>
      <c r="AL4" s="11"/>
      <c r="AM4" s="12">
        <v>3.4</v>
      </c>
      <c r="AN4" s="12">
        <v>3.8</v>
      </c>
      <c r="AO4" s="13">
        <f t="shared" ref="AO4:AO12" si="7">(POWER(AN4,2)*AM4)/2</f>
        <v>24.547999999999998</v>
      </c>
      <c r="AP4" s="31">
        <v>142</v>
      </c>
      <c r="AQ4" s="11"/>
      <c r="AR4" s="12">
        <v>3.1</v>
      </c>
      <c r="AS4" s="12">
        <v>3.1</v>
      </c>
      <c r="AT4" s="13">
        <f t="shared" ref="AT4:AT12" si="8">(POWER(AS4,2)*AR4)/2</f>
        <v>14.895500000000002</v>
      </c>
      <c r="AU4" s="31">
        <v>142</v>
      </c>
      <c r="AV4" s="11"/>
      <c r="AW4" s="12">
        <v>3.2</v>
      </c>
      <c r="AX4" s="12">
        <v>3.4</v>
      </c>
      <c r="AY4" s="13">
        <f t="shared" ref="AY4:AY12" si="9">(POWER(AX4,2)*AW4)/2</f>
        <v>18.495999999999999</v>
      </c>
      <c r="AZ4" s="31">
        <v>142</v>
      </c>
      <c r="BA4" s="11"/>
      <c r="BB4" s="12">
        <v>2</v>
      </c>
      <c r="BC4" s="12">
        <v>1.7</v>
      </c>
      <c r="BD4" s="13">
        <f t="shared" ref="BD4:BD12" si="10">(POWER(BC4,2)*BB4)/2</f>
        <v>2.8899999999999997</v>
      </c>
      <c r="BE4" s="31">
        <v>142</v>
      </c>
      <c r="BF4" s="11"/>
      <c r="BG4" s="12">
        <v>2</v>
      </c>
      <c r="BH4" s="12">
        <v>1</v>
      </c>
      <c r="BI4" s="13">
        <f t="shared" ref="BI4:BI12" si="11">(POWER(BH4,2)*BG4)/2</f>
        <v>1</v>
      </c>
      <c r="BJ4" s="31">
        <v>142</v>
      </c>
      <c r="BK4" s="11"/>
      <c r="BL4" s="12">
        <v>1</v>
      </c>
      <c r="BM4" s="12">
        <v>1</v>
      </c>
      <c r="BN4" s="13">
        <f t="shared" ref="BN4:BN12" si="12">(POWER(BM4,2)*BL4)/2</f>
        <v>0.5</v>
      </c>
      <c r="BO4" s="31">
        <v>142</v>
      </c>
      <c r="BP4" s="11"/>
      <c r="BQ4" s="12">
        <v>1</v>
      </c>
      <c r="BR4" s="12">
        <v>1</v>
      </c>
      <c r="BS4" s="13">
        <f t="shared" ref="BS4:BS12" si="13">(POWER(BR4,2)*BQ4)/2</f>
        <v>0.5</v>
      </c>
    </row>
    <row r="5" spans="1:71" x14ac:dyDescent="0.2">
      <c r="A5" s="149"/>
      <c r="B5" s="31">
        <v>143</v>
      </c>
      <c r="C5" s="11"/>
      <c r="D5" s="12">
        <v>0</v>
      </c>
      <c r="E5" s="12">
        <v>0</v>
      </c>
      <c r="F5" s="13">
        <f t="shared" si="0"/>
        <v>0</v>
      </c>
      <c r="G5" s="31">
        <v>143</v>
      </c>
      <c r="H5" s="11"/>
      <c r="I5" s="12">
        <v>3</v>
      </c>
      <c r="J5" s="12">
        <v>3.4</v>
      </c>
      <c r="K5" s="13">
        <f t="shared" si="1"/>
        <v>17.339999999999996</v>
      </c>
      <c r="L5" s="31">
        <v>143</v>
      </c>
      <c r="M5" s="11"/>
      <c r="N5" s="12">
        <v>3.9</v>
      </c>
      <c r="O5" s="12">
        <v>4</v>
      </c>
      <c r="P5" s="13">
        <f t="shared" si="2"/>
        <v>31.2</v>
      </c>
      <c r="Q5" s="31">
        <v>143</v>
      </c>
      <c r="R5" s="11"/>
      <c r="S5" s="12">
        <v>4.0999999999999996</v>
      </c>
      <c r="T5" s="12">
        <v>4</v>
      </c>
      <c r="U5" s="13">
        <f t="shared" si="3"/>
        <v>32.799999999999997</v>
      </c>
      <c r="V5" s="31">
        <v>143</v>
      </c>
      <c r="W5" s="11"/>
      <c r="X5" s="12">
        <v>3.7</v>
      </c>
      <c r="Y5" s="12">
        <v>4.5</v>
      </c>
      <c r="Z5" s="13">
        <f t="shared" si="4"/>
        <v>37.462499999999999</v>
      </c>
      <c r="AA5" s="31">
        <v>143</v>
      </c>
      <c r="AB5" s="11"/>
      <c r="AC5" s="12">
        <v>4.5</v>
      </c>
      <c r="AD5" s="12">
        <v>4</v>
      </c>
      <c r="AE5" s="13">
        <f t="shared" si="5"/>
        <v>36</v>
      </c>
      <c r="AF5" s="31">
        <v>143</v>
      </c>
      <c r="AG5" s="11"/>
      <c r="AH5" s="12">
        <v>4.2</v>
      </c>
      <c r="AI5" s="12">
        <v>4</v>
      </c>
      <c r="AJ5" s="13">
        <f t="shared" si="6"/>
        <v>33.6</v>
      </c>
      <c r="AK5" s="31">
        <v>143</v>
      </c>
      <c r="AL5" s="11"/>
      <c r="AM5" s="12">
        <v>4.2</v>
      </c>
      <c r="AN5" s="12">
        <v>5</v>
      </c>
      <c r="AO5" s="13">
        <f t="shared" si="7"/>
        <v>52.5</v>
      </c>
      <c r="AP5" s="31">
        <v>143</v>
      </c>
      <c r="AQ5" s="11"/>
      <c r="AR5" s="12">
        <v>4.2</v>
      </c>
      <c r="AS5" s="12">
        <v>4</v>
      </c>
      <c r="AT5" s="13">
        <f t="shared" si="8"/>
        <v>33.6</v>
      </c>
      <c r="AU5" s="31">
        <v>143</v>
      </c>
      <c r="AV5" s="11"/>
      <c r="AW5" s="12">
        <v>4.5999999999999996</v>
      </c>
      <c r="AX5" s="12">
        <v>5</v>
      </c>
      <c r="AY5" s="13">
        <f t="shared" si="9"/>
        <v>57.499999999999993</v>
      </c>
      <c r="AZ5" s="31">
        <v>143</v>
      </c>
      <c r="BA5" s="11"/>
      <c r="BB5" s="12">
        <v>4.9000000000000004</v>
      </c>
      <c r="BC5" s="12">
        <v>5.0999999999999996</v>
      </c>
      <c r="BD5" s="13">
        <f t="shared" si="10"/>
        <v>63.724499999999999</v>
      </c>
      <c r="BE5" s="31">
        <v>143</v>
      </c>
      <c r="BF5" s="11"/>
      <c r="BG5" s="12">
        <v>6</v>
      </c>
      <c r="BH5" s="12">
        <v>6.2</v>
      </c>
      <c r="BI5" s="13">
        <f t="shared" si="11"/>
        <v>115.32000000000002</v>
      </c>
      <c r="BJ5" s="31">
        <v>143</v>
      </c>
      <c r="BK5" s="11"/>
      <c r="BL5" s="12">
        <v>6</v>
      </c>
      <c r="BM5" s="12">
        <v>6.3</v>
      </c>
      <c r="BN5" s="13">
        <f t="shared" si="12"/>
        <v>119.07</v>
      </c>
      <c r="BO5" s="31">
        <v>143</v>
      </c>
      <c r="BP5" s="11"/>
      <c r="BQ5" s="12">
        <v>6.7</v>
      </c>
      <c r="BR5" s="12">
        <v>7.5</v>
      </c>
      <c r="BS5" s="13">
        <f t="shared" si="13"/>
        <v>188.4375</v>
      </c>
    </row>
    <row r="6" spans="1:71" x14ac:dyDescent="0.2">
      <c r="A6" s="149"/>
      <c r="B6" s="31">
        <v>144</v>
      </c>
      <c r="C6" s="11"/>
      <c r="D6" s="12">
        <v>0</v>
      </c>
      <c r="E6" s="12">
        <v>0</v>
      </c>
      <c r="F6" s="13">
        <f t="shared" si="0"/>
        <v>0</v>
      </c>
      <c r="G6" s="31">
        <v>144</v>
      </c>
      <c r="H6" s="11"/>
      <c r="I6" s="12">
        <v>2.1</v>
      </c>
      <c r="J6" s="12">
        <v>3</v>
      </c>
      <c r="K6" s="13">
        <f t="shared" si="1"/>
        <v>9.4500000000000011</v>
      </c>
      <c r="L6" s="31">
        <v>144</v>
      </c>
      <c r="M6" s="11"/>
      <c r="N6" s="12">
        <v>4</v>
      </c>
      <c r="O6" s="12">
        <v>3.9</v>
      </c>
      <c r="P6" s="13">
        <f t="shared" si="2"/>
        <v>30.419999999999998</v>
      </c>
      <c r="Q6" s="31">
        <v>144</v>
      </c>
      <c r="R6" s="11"/>
      <c r="S6" s="12">
        <v>4.0999999999999996</v>
      </c>
      <c r="T6" s="12">
        <v>4.0999999999999996</v>
      </c>
      <c r="U6" s="13">
        <f t="shared" si="3"/>
        <v>34.460499999999996</v>
      </c>
      <c r="V6" s="31">
        <v>144</v>
      </c>
      <c r="W6" s="11"/>
      <c r="X6" s="12">
        <v>2.9</v>
      </c>
      <c r="Y6" s="12">
        <v>3.9</v>
      </c>
      <c r="Z6" s="13">
        <f t="shared" si="4"/>
        <v>22.054499999999997</v>
      </c>
      <c r="AA6" s="31">
        <v>144</v>
      </c>
      <c r="AB6" s="11"/>
      <c r="AC6" s="12">
        <v>2.1</v>
      </c>
      <c r="AD6" s="12">
        <v>2.9</v>
      </c>
      <c r="AE6" s="13">
        <f t="shared" si="5"/>
        <v>8.8305000000000007</v>
      </c>
      <c r="AF6" s="31">
        <v>144</v>
      </c>
      <c r="AG6" s="11"/>
      <c r="AH6" s="12">
        <v>1.9</v>
      </c>
      <c r="AI6" s="12">
        <v>1.7</v>
      </c>
      <c r="AJ6" s="13">
        <f t="shared" si="6"/>
        <v>2.7454999999999994</v>
      </c>
      <c r="AK6" s="31">
        <v>144</v>
      </c>
      <c r="AL6" s="11"/>
      <c r="AM6" s="12">
        <v>1.7</v>
      </c>
      <c r="AN6" s="12">
        <v>1.1000000000000001</v>
      </c>
      <c r="AO6" s="13">
        <f t="shared" si="7"/>
        <v>1.0285000000000002</v>
      </c>
      <c r="AP6" s="31">
        <v>144</v>
      </c>
      <c r="AQ6" s="11"/>
      <c r="AR6" s="12">
        <v>1</v>
      </c>
      <c r="AS6" s="12">
        <v>1</v>
      </c>
      <c r="AT6" s="13">
        <f t="shared" si="8"/>
        <v>0.5</v>
      </c>
      <c r="AU6" s="31">
        <v>144</v>
      </c>
      <c r="AV6" s="11"/>
      <c r="AW6" s="12">
        <v>1</v>
      </c>
      <c r="AX6" s="12">
        <v>1</v>
      </c>
      <c r="AY6" s="13">
        <f t="shared" si="9"/>
        <v>0.5</v>
      </c>
      <c r="AZ6" s="31">
        <v>144</v>
      </c>
      <c r="BA6" s="11"/>
      <c r="BB6" s="12">
        <v>1</v>
      </c>
      <c r="BC6" s="12">
        <v>1</v>
      </c>
      <c r="BD6" s="13">
        <f t="shared" si="10"/>
        <v>0.5</v>
      </c>
      <c r="BE6" s="31">
        <v>144</v>
      </c>
      <c r="BF6" s="11"/>
      <c r="BG6" s="12">
        <v>1</v>
      </c>
      <c r="BH6" s="12">
        <v>1</v>
      </c>
      <c r="BI6" s="13">
        <f t="shared" si="11"/>
        <v>0.5</v>
      </c>
      <c r="BJ6" s="31">
        <v>144</v>
      </c>
      <c r="BK6" s="11"/>
      <c r="BL6" s="12">
        <v>1</v>
      </c>
      <c r="BM6" s="12">
        <v>1</v>
      </c>
      <c r="BN6" s="13">
        <f t="shared" si="12"/>
        <v>0.5</v>
      </c>
      <c r="BO6" s="31">
        <v>144</v>
      </c>
      <c r="BP6" s="11"/>
      <c r="BQ6" s="12">
        <v>1</v>
      </c>
      <c r="BR6" s="12">
        <v>1</v>
      </c>
      <c r="BS6" s="13">
        <f t="shared" si="13"/>
        <v>0.5</v>
      </c>
    </row>
    <row r="7" spans="1:71" x14ac:dyDescent="0.2">
      <c r="A7" s="149"/>
      <c r="B7" s="31">
        <v>145</v>
      </c>
      <c r="C7" s="11"/>
      <c r="D7" s="12">
        <v>0</v>
      </c>
      <c r="E7" s="12">
        <v>0</v>
      </c>
      <c r="F7" s="13">
        <f t="shared" si="0"/>
        <v>0</v>
      </c>
      <c r="G7" s="31">
        <v>145</v>
      </c>
      <c r="H7" s="11"/>
      <c r="I7" s="12">
        <v>2</v>
      </c>
      <c r="J7" s="12">
        <v>2.9</v>
      </c>
      <c r="K7" s="13">
        <f t="shared" si="1"/>
        <v>8.41</v>
      </c>
      <c r="L7" s="31">
        <v>145</v>
      </c>
      <c r="M7" s="11"/>
      <c r="N7" s="12">
        <v>3</v>
      </c>
      <c r="O7" s="12">
        <v>3.8</v>
      </c>
      <c r="P7" s="13">
        <f t="shared" si="2"/>
        <v>21.66</v>
      </c>
      <c r="Q7" s="31">
        <v>145</v>
      </c>
      <c r="R7" s="11"/>
      <c r="S7" s="12">
        <v>4</v>
      </c>
      <c r="T7" s="12">
        <v>4</v>
      </c>
      <c r="U7" s="13">
        <f t="shared" si="3"/>
        <v>32</v>
      </c>
      <c r="V7" s="31">
        <v>145</v>
      </c>
      <c r="W7" s="11"/>
      <c r="X7" s="12">
        <v>3.1</v>
      </c>
      <c r="Y7" s="12">
        <v>3.6</v>
      </c>
      <c r="Z7" s="13">
        <f t="shared" si="4"/>
        <v>20.088000000000001</v>
      </c>
      <c r="AA7" s="31">
        <v>145</v>
      </c>
      <c r="AB7" s="11"/>
      <c r="AC7" s="12">
        <v>3.9</v>
      </c>
      <c r="AD7" s="12">
        <v>3.8</v>
      </c>
      <c r="AE7" s="13">
        <f t="shared" si="5"/>
        <v>28.157999999999998</v>
      </c>
      <c r="AF7" s="31">
        <v>145</v>
      </c>
      <c r="AG7" s="11"/>
      <c r="AH7" s="12">
        <v>4.7</v>
      </c>
      <c r="AI7" s="12">
        <v>4.3</v>
      </c>
      <c r="AJ7" s="13">
        <f t="shared" si="6"/>
        <v>43.451499999999996</v>
      </c>
      <c r="AK7" s="31">
        <v>145</v>
      </c>
      <c r="AL7" s="11"/>
      <c r="AM7" s="12">
        <v>4.0999999999999996</v>
      </c>
      <c r="AN7" s="12">
        <v>3.9</v>
      </c>
      <c r="AO7" s="13">
        <f t="shared" si="7"/>
        <v>31.180499999999995</v>
      </c>
      <c r="AP7" s="31">
        <v>145</v>
      </c>
      <c r="AQ7" s="11"/>
      <c r="AR7" s="12">
        <v>4</v>
      </c>
      <c r="AS7" s="12">
        <v>4</v>
      </c>
      <c r="AT7" s="13">
        <f t="shared" si="8"/>
        <v>32</v>
      </c>
      <c r="AU7" s="31">
        <v>145</v>
      </c>
      <c r="AV7" s="11"/>
      <c r="AW7" s="12">
        <v>4.2</v>
      </c>
      <c r="AX7" s="12">
        <v>4.4000000000000004</v>
      </c>
      <c r="AY7" s="13">
        <f t="shared" si="9"/>
        <v>40.656000000000006</v>
      </c>
      <c r="AZ7" s="31">
        <v>145</v>
      </c>
      <c r="BA7" s="11"/>
      <c r="BB7" s="12">
        <v>4.9000000000000004</v>
      </c>
      <c r="BC7" s="12">
        <v>5.0999999999999996</v>
      </c>
      <c r="BD7" s="13">
        <f t="shared" si="10"/>
        <v>63.724499999999999</v>
      </c>
      <c r="BE7" s="31">
        <v>145</v>
      </c>
      <c r="BF7" s="11"/>
      <c r="BG7" s="12">
        <v>5.2</v>
      </c>
      <c r="BH7" s="12">
        <v>5</v>
      </c>
      <c r="BI7" s="13">
        <f t="shared" si="11"/>
        <v>65</v>
      </c>
      <c r="BJ7" s="31">
        <v>145</v>
      </c>
      <c r="BK7" s="11"/>
      <c r="BL7" s="12">
        <v>5.0999999999999996</v>
      </c>
      <c r="BM7" s="12">
        <v>5.9</v>
      </c>
      <c r="BN7" s="13">
        <f t="shared" si="12"/>
        <v>88.765500000000003</v>
      </c>
      <c r="BO7" s="31">
        <v>145</v>
      </c>
      <c r="BP7" s="11"/>
      <c r="BQ7" s="12">
        <v>9</v>
      </c>
      <c r="BR7" s="12">
        <v>6.5</v>
      </c>
      <c r="BS7" s="13">
        <f t="shared" si="13"/>
        <v>190.125</v>
      </c>
    </row>
    <row r="8" spans="1:71" x14ac:dyDescent="0.2">
      <c r="A8" s="149"/>
      <c r="B8" s="31">
        <v>146</v>
      </c>
      <c r="C8" s="11"/>
      <c r="D8" s="12">
        <v>0</v>
      </c>
      <c r="E8" s="12">
        <v>0</v>
      </c>
      <c r="F8" s="13">
        <f t="shared" si="0"/>
        <v>0</v>
      </c>
      <c r="G8" s="31">
        <v>146</v>
      </c>
      <c r="H8" s="11"/>
      <c r="I8" s="12">
        <v>2</v>
      </c>
      <c r="J8" s="12">
        <v>2.2999999999999998</v>
      </c>
      <c r="K8" s="13">
        <f t="shared" si="1"/>
        <v>5.2899999999999991</v>
      </c>
      <c r="L8" s="31">
        <v>146</v>
      </c>
      <c r="M8" s="11"/>
      <c r="N8" s="12">
        <v>3.2</v>
      </c>
      <c r="O8" s="12">
        <v>3.4</v>
      </c>
      <c r="P8" s="13">
        <f t="shared" si="2"/>
        <v>18.495999999999999</v>
      </c>
      <c r="Q8" s="31">
        <v>146</v>
      </c>
      <c r="R8" s="11"/>
      <c r="S8" s="12">
        <v>3</v>
      </c>
      <c r="T8" s="12">
        <v>3.1</v>
      </c>
      <c r="U8" s="13">
        <f t="shared" si="3"/>
        <v>14.415000000000003</v>
      </c>
      <c r="V8" s="31">
        <v>146</v>
      </c>
      <c r="W8" s="11"/>
      <c r="X8" s="12">
        <v>2.9</v>
      </c>
      <c r="Y8" s="12">
        <v>2.1</v>
      </c>
      <c r="Z8" s="13">
        <f t="shared" si="4"/>
        <v>6.3944999999999999</v>
      </c>
      <c r="AA8" s="31">
        <v>146</v>
      </c>
      <c r="AB8" s="11"/>
      <c r="AC8" s="12">
        <v>3.1</v>
      </c>
      <c r="AD8" s="12">
        <v>2.9</v>
      </c>
      <c r="AE8" s="13">
        <f t="shared" si="5"/>
        <v>13.035500000000001</v>
      </c>
      <c r="AF8" s="31">
        <v>146</v>
      </c>
      <c r="AG8" s="11"/>
      <c r="AH8" s="12">
        <v>3</v>
      </c>
      <c r="AI8" s="12">
        <v>2.7</v>
      </c>
      <c r="AJ8" s="13">
        <f t="shared" si="6"/>
        <v>10.935000000000002</v>
      </c>
      <c r="AK8" s="31">
        <v>146</v>
      </c>
      <c r="AL8" s="11"/>
      <c r="AM8" s="12">
        <v>2.9</v>
      </c>
      <c r="AN8" s="12">
        <v>2.9</v>
      </c>
      <c r="AO8" s="13">
        <f t="shared" si="7"/>
        <v>12.1945</v>
      </c>
      <c r="AP8" s="31">
        <v>146</v>
      </c>
      <c r="AQ8" s="11"/>
      <c r="AR8" s="12">
        <v>3</v>
      </c>
      <c r="AS8" s="12">
        <v>2.7</v>
      </c>
      <c r="AT8" s="13">
        <f t="shared" si="8"/>
        <v>10.935000000000002</v>
      </c>
      <c r="AU8" s="31">
        <v>146</v>
      </c>
      <c r="AV8" s="11"/>
      <c r="AW8" s="12">
        <v>3</v>
      </c>
      <c r="AX8" s="12">
        <v>2.5</v>
      </c>
      <c r="AY8" s="13">
        <f t="shared" si="9"/>
        <v>9.375</v>
      </c>
      <c r="AZ8" s="31">
        <v>146</v>
      </c>
      <c r="BA8" s="11"/>
      <c r="BB8" s="12">
        <v>3.2</v>
      </c>
      <c r="BC8" s="12">
        <v>4.0999999999999996</v>
      </c>
      <c r="BD8" s="13">
        <f t="shared" si="10"/>
        <v>26.896000000000001</v>
      </c>
      <c r="BE8" s="31">
        <v>146</v>
      </c>
      <c r="BF8" s="11"/>
      <c r="BG8" s="12">
        <v>3.5</v>
      </c>
      <c r="BH8" s="12">
        <v>4</v>
      </c>
      <c r="BI8" s="13">
        <f t="shared" si="11"/>
        <v>28</v>
      </c>
      <c r="BJ8" s="31">
        <v>146</v>
      </c>
      <c r="BK8" s="11"/>
      <c r="BL8" s="12">
        <v>3</v>
      </c>
      <c r="BM8" s="12">
        <v>3</v>
      </c>
      <c r="BN8" s="13">
        <f t="shared" si="12"/>
        <v>13.5</v>
      </c>
      <c r="BO8" s="31">
        <v>146</v>
      </c>
      <c r="BP8" s="11"/>
      <c r="BQ8" s="12">
        <v>4</v>
      </c>
      <c r="BR8" s="12">
        <v>5.0999999999999996</v>
      </c>
      <c r="BS8" s="13">
        <f t="shared" si="13"/>
        <v>52.019999999999996</v>
      </c>
    </row>
    <row r="9" spans="1:71" x14ac:dyDescent="0.2">
      <c r="A9" s="149"/>
      <c r="B9" s="31">
        <v>147</v>
      </c>
      <c r="D9" s="12">
        <v>0</v>
      </c>
      <c r="E9" s="12">
        <v>0</v>
      </c>
      <c r="F9" s="13">
        <f t="shared" si="0"/>
        <v>0</v>
      </c>
      <c r="G9" s="31">
        <v>147</v>
      </c>
      <c r="I9" s="12">
        <v>2.4</v>
      </c>
      <c r="J9" s="12">
        <v>2.6</v>
      </c>
      <c r="K9" s="13">
        <f t="shared" si="1"/>
        <v>8.1120000000000001</v>
      </c>
      <c r="L9" s="31">
        <v>147</v>
      </c>
      <c r="N9" s="12">
        <v>2.9</v>
      </c>
      <c r="O9" s="12">
        <v>2.9</v>
      </c>
      <c r="P9" s="13">
        <f t="shared" si="2"/>
        <v>12.1945</v>
      </c>
      <c r="Q9" s="31">
        <v>147</v>
      </c>
      <c r="S9" s="12">
        <v>3.1</v>
      </c>
      <c r="T9" s="12">
        <v>3.1</v>
      </c>
      <c r="U9" s="13">
        <f t="shared" si="3"/>
        <v>14.895500000000002</v>
      </c>
      <c r="V9" s="31">
        <v>147</v>
      </c>
      <c r="X9" s="12">
        <v>3</v>
      </c>
      <c r="Y9" s="12">
        <v>3.1</v>
      </c>
      <c r="Z9" s="13">
        <f t="shared" si="4"/>
        <v>14.415000000000003</v>
      </c>
      <c r="AA9" s="31">
        <v>147</v>
      </c>
      <c r="AC9" s="12">
        <v>3.2</v>
      </c>
      <c r="AD9" s="12">
        <v>3.2</v>
      </c>
      <c r="AE9" s="13">
        <f t="shared" si="5"/>
        <v>16.384000000000004</v>
      </c>
      <c r="AF9" s="31">
        <v>147</v>
      </c>
      <c r="AH9" s="12">
        <v>3.2</v>
      </c>
      <c r="AI9" s="12">
        <v>3.7</v>
      </c>
      <c r="AJ9" s="13">
        <f t="shared" si="6"/>
        <v>21.904000000000003</v>
      </c>
      <c r="AK9" s="31">
        <v>147</v>
      </c>
      <c r="AM9" s="12">
        <v>3.6</v>
      </c>
      <c r="AN9" s="12">
        <v>3.2</v>
      </c>
      <c r="AO9" s="13">
        <f t="shared" si="7"/>
        <v>18.432000000000006</v>
      </c>
      <c r="AP9" s="31">
        <v>147</v>
      </c>
      <c r="AR9" s="12">
        <v>3.1</v>
      </c>
      <c r="AS9" s="12">
        <v>3</v>
      </c>
      <c r="AT9" s="13">
        <f t="shared" si="8"/>
        <v>13.950000000000001</v>
      </c>
      <c r="AU9" s="31">
        <v>147</v>
      </c>
      <c r="AW9" s="12">
        <v>3.6</v>
      </c>
      <c r="AX9" s="12">
        <v>3.5</v>
      </c>
      <c r="AY9" s="13">
        <f t="shared" si="9"/>
        <v>22.05</v>
      </c>
      <c r="AZ9" s="31">
        <v>147</v>
      </c>
      <c r="BB9" s="12">
        <v>3</v>
      </c>
      <c r="BC9" s="12">
        <v>3.2</v>
      </c>
      <c r="BD9" s="13">
        <f t="shared" si="10"/>
        <v>15.360000000000003</v>
      </c>
      <c r="BE9" s="31">
        <v>147</v>
      </c>
      <c r="BF9" s="32"/>
      <c r="BG9" s="12">
        <v>4</v>
      </c>
      <c r="BH9" s="12">
        <v>3.5</v>
      </c>
      <c r="BI9" s="13">
        <f t="shared" si="11"/>
        <v>24.5</v>
      </c>
      <c r="BJ9" s="31">
        <v>147</v>
      </c>
      <c r="BK9" s="32"/>
      <c r="BL9" s="12">
        <v>3.9</v>
      </c>
      <c r="BM9" s="12">
        <v>4.0999999999999996</v>
      </c>
      <c r="BN9" s="13">
        <f t="shared" si="12"/>
        <v>32.779499999999999</v>
      </c>
      <c r="BO9" s="31">
        <v>147</v>
      </c>
      <c r="BP9" s="32"/>
      <c r="BQ9" s="12">
        <v>5.5</v>
      </c>
      <c r="BR9" s="12">
        <v>4.3</v>
      </c>
      <c r="BS9" s="13">
        <f t="shared" si="13"/>
        <v>50.847499999999997</v>
      </c>
    </row>
    <row r="10" spans="1:71" x14ac:dyDescent="0.2">
      <c r="A10" s="149"/>
      <c r="B10" s="31">
        <v>148</v>
      </c>
      <c r="D10" s="12">
        <v>0</v>
      </c>
      <c r="E10" s="12">
        <v>0</v>
      </c>
      <c r="F10" s="13">
        <f t="shared" si="0"/>
        <v>0</v>
      </c>
      <c r="G10" s="31">
        <v>148</v>
      </c>
      <c r="I10" s="12">
        <v>3</v>
      </c>
      <c r="J10" s="12">
        <v>2.9</v>
      </c>
      <c r="K10" s="13">
        <f t="shared" si="1"/>
        <v>12.615</v>
      </c>
      <c r="L10" s="31">
        <v>148</v>
      </c>
      <c r="N10" s="12">
        <v>3.2</v>
      </c>
      <c r="O10" s="12">
        <v>3.9</v>
      </c>
      <c r="P10" s="13">
        <f t="shared" si="2"/>
        <v>24.335999999999999</v>
      </c>
      <c r="Q10" s="31">
        <v>148</v>
      </c>
      <c r="S10" s="12">
        <v>4</v>
      </c>
      <c r="T10" s="12">
        <v>4.0999999999999996</v>
      </c>
      <c r="U10" s="13">
        <f t="shared" si="3"/>
        <v>33.619999999999997</v>
      </c>
      <c r="V10" s="31">
        <v>148</v>
      </c>
      <c r="X10" s="12">
        <v>3.9</v>
      </c>
      <c r="Y10" s="12">
        <v>4.3</v>
      </c>
      <c r="Z10" s="13">
        <f t="shared" si="4"/>
        <v>36.055499999999995</v>
      </c>
      <c r="AA10" s="31">
        <v>148</v>
      </c>
      <c r="AC10" s="12">
        <v>3.9</v>
      </c>
      <c r="AD10" s="12">
        <v>4</v>
      </c>
      <c r="AE10" s="13">
        <f t="shared" si="5"/>
        <v>31.2</v>
      </c>
      <c r="AF10" s="31">
        <v>148</v>
      </c>
      <c r="AH10" s="12">
        <v>4.3</v>
      </c>
      <c r="AI10" s="12">
        <v>4.4000000000000004</v>
      </c>
      <c r="AJ10" s="13">
        <f t="shared" si="6"/>
        <v>41.624000000000002</v>
      </c>
      <c r="AK10" s="31">
        <v>148</v>
      </c>
      <c r="AM10" s="12">
        <v>5</v>
      </c>
      <c r="AN10" s="12">
        <v>5.0999999999999996</v>
      </c>
      <c r="AO10" s="13">
        <f t="shared" si="7"/>
        <v>65.024999999999991</v>
      </c>
      <c r="AP10" s="31">
        <v>148</v>
      </c>
      <c r="AR10" s="12">
        <v>5</v>
      </c>
      <c r="AS10" s="12">
        <v>4.7</v>
      </c>
      <c r="AT10" s="13">
        <f t="shared" si="8"/>
        <v>55.225000000000009</v>
      </c>
      <c r="AU10" s="31">
        <v>148</v>
      </c>
      <c r="AW10" s="12">
        <v>6.4</v>
      </c>
      <c r="AX10" s="12">
        <v>6.5</v>
      </c>
      <c r="AY10" s="13">
        <f t="shared" si="9"/>
        <v>135.20000000000002</v>
      </c>
      <c r="AZ10" s="31">
        <v>148</v>
      </c>
      <c r="BB10" s="12">
        <v>6.2</v>
      </c>
      <c r="BC10" s="12">
        <v>7</v>
      </c>
      <c r="BD10" s="13">
        <f t="shared" si="10"/>
        <v>151.9</v>
      </c>
      <c r="BE10" s="31">
        <v>148</v>
      </c>
      <c r="BF10" s="32"/>
      <c r="BG10" s="12">
        <v>8.5</v>
      </c>
      <c r="BH10" s="12">
        <v>8.6999999999999993</v>
      </c>
      <c r="BI10" s="13">
        <f t="shared" si="11"/>
        <v>321.68249999999995</v>
      </c>
      <c r="BJ10" s="31">
        <v>148</v>
      </c>
      <c r="BK10" s="32"/>
      <c r="BL10" s="12">
        <v>8.5</v>
      </c>
      <c r="BM10" s="12">
        <v>8.9</v>
      </c>
      <c r="BN10" s="13">
        <f t="shared" si="12"/>
        <v>336.64250000000004</v>
      </c>
      <c r="BO10" s="31">
        <v>148</v>
      </c>
      <c r="BP10" s="32"/>
      <c r="BQ10" s="12">
        <v>8.6</v>
      </c>
      <c r="BR10" s="12">
        <v>9.6999999999999993</v>
      </c>
      <c r="BS10" s="13">
        <f t="shared" si="13"/>
        <v>404.58699999999993</v>
      </c>
    </row>
    <row r="11" spans="1:71" x14ac:dyDescent="0.2">
      <c r="A11" s="149"/>
      <c r="B11" s="31">
        <v>149</v>
      </c>
      <c r="D11" s="12">
        <v>0</v>
      </c>
      <c r="E11" s="12">
        <v>0</v>
      </c>
      <c r="F11" s="13">
        <f t="shared" si="0"/>
        <v>0</v>
      </c>
      <c r="G11" s="31">
        <v>149</v>
      </c>
      <c r="I11" s="12">
        <v>2.1</v>
      </c>
      <c r="J11" s="12">
        <v>2.1</v>
      </c>
      <c r="K11" s="13">
        <f t="shared" si="1"/>
        <v>4.6305000000000005</v>
      </c>
      <c r="L11" s="31">
        <v>149</v>
      </c>
      <c r="N11" s="12">
        <v>3.8</v>
      </c>
      <c r="O11" s="12">
        <v>3.8</v>
      </c>
      <c r="P11" s="13">
        <f t="shared" si="2"/>
        <v>27.435999999999996</v>
      </c>
      <c r="Q11" s="31">
        <v>149</v>
      </c>
      <c r="S11" s="12">
        <v>3.9</v>
      </c>
      <c r="T11" s="12">
        <v>3.9</v>
      </c>
      <c r="U11" s="13">
        <f t="shared" si="3"/>
        <v>29.659499999999998</v>
      </c>
      <c r="V11" s="31">
        <v>149</v>
      </c>
      <c r="X11" s="12">
        <v>3.9</v>
      </c>
      <c r="Y11" s="12">
        <v>3.7</v>
      </c>
      <c r="Z11" s="13">
        <f t="shared" si="4"/>
        <v>26.695500000000003</v>
      </c>
      <c r="AA11" s="31">
        <v>149</v>
      </c>
      <c r="AC11" s="12">
        <v>4</v>
      </c>
      <c r="AD11" s="12">
        <v>4.0999999999999996</v>
      </c>
      <c r="AE11" s="13">
        <f t="shared" si="5"/>
        <v>33.619999999999997</v>
      </c>
      <c r="AF11" s="31">
        <v>149</v>
      </c>
      <c r="AH11" s="12">
        <v>3.2</v>
      </c>
      <c r="AI11" s="12">
        <v>3.9</v>
      </c>
      <c r="AJ11" s="13">
        <f t="shared" si="6"/>
        <v>24.335999999999999</v>
      </c>
      <c r="AK11" s="31">
        <v>149</v>
      </c>
      <c r="AM11" s="12">
        <v>3.9</v>
      </c>
      <c r="AN11" s="12">
        <v>3.7</v>
      </c>
      <c r="AO11" s="13">
        <f t="shared" si="7"/>
        <v>26.695500000000003</v>
      </c>
      <c r="AP11" s="31">
        <v>149</v>
      </c>
      <c r="AR11" s="12">
        <v>3</v>
      </c>
      <c r="AS11" s="12">
        <v>3.5</v>
      </c>
      <c r="AT11" s="13">
        <f t="shared" si="8"/>
        <v>18.375</v>
      </c>
      <c r="AU11" s="31">
        <v>149</v>
      </c>
      <c r="AW11" s="12">
        <v>3.1</v>
      </c>
      <c r="AX11" s="12">
        <v>3.5</v>
      </c>
      <c r="AY11" s="13">
        <f t="shared" si="9"/>
        <v>18.987500000000001</v>
      </c>
      <c r="AZ11" s="31">
        <v>149</v>
      </c>
      <c r="BB11" s="12">
        <v>3.9</v>
      </c>
      <c r="BC11" s="12">
        <v>3.2</v>
      </c>
      <c r="BD11" s="13">
        <f t="shared" si="10"/>
        <v>19.968000000000004</v>
      </c>
      <c r="BE11" s="31">
        <v>149</v>
      </c>
      <c r="BF11" s="32"/>
      <c r="BG11" s="12">
        <v>4</v>
      </c>
      <c r="BH11" s="12">
        <v>3.7</v>
      </c>
      <c r="BI11" s="13">
        <f t="shared" si="11"/>
        <v>27.380000000000003</v>
      </c>
      <c r="BJ11" s="31">
        <v>149</v>
      </c>
      <c r="BK11" s="32"/>
      <c r="BL11" s="12">
        <v>4.2</v>
      </c>
      <c r="BM11" s="12">
        <v>4.7</v>
      </c>
      <c r="BN11" s="13">
        <f t="shared" si="12"/>
        <v>46.38900000000001</v>
      </c>
      <c r="BO11" s="31">
        <v>149</v>
      </c>
      <c r="BP11" s="32"/>
      <c r="BQ11" s="12">
        <v>4.5</v>
      </c>
      <c r="BR11" s="12">
        <v>5</v>
      </c>
      <c r="BS11" s="13">
        <f t="shared" si="13"/>
        <v>56.25</v>
      </c>
    </row>
    <row r="12" spans="1:71" x14ac:dyDescent="0.2">
      <c r="B12" s="31">
        <v>150</v>
      </c>
      <c r="D12" s="12">
        <v>0</v>
      </c>
      <c r="E12" s="12">
        <v>0</v>
      </c>
      <c r="F12" s="13">
        <f t="shared" si="0"/>
        <v>0</v>
      </c>
      <c r="G12" s="31">
        <v>150</v>
      </c>
      <c r="I12" s="12">
        <v>2.1</v>
      </c>
      <c r="J12" s="12">
        <v>2.2999999999999998</v>
      </c>
      <c r="K12" s="13">
        <f t="shared" si="1"/>
        <v>5.5544999999999991</v>
      </c>
      <c r="L12" s="31">
        <v>150</v>
      </c>
      <c r="N12" s="12">
        <v>3.9</v>
      </c>
      <c r="O12" s="12">
        <v>4.2</v>
      </c>
      <c r="P12" s="13">
        <f t="shared" si="2"/>
        <v>34.398000000000003</v>
      </c>
      <c r="Q12" s="31">
        <v>150</v>
      </c>
      <c r="S12" s="12">
        <v>3</v>
      </c>
      <c r="T12" s="12">
        <v>4.0999999999999996</v>
      </c>
      <c r="U12" s="13">
        <f t="shared" si="3"/>
        <v>25.214999999999996</v>
      </c>
      <c r="V12" s="31">
        <v>150</v>
      </c>
      <c r="X12" s="12">
        <v>2.9</v>
      </c>
      <c r="Y12" s="12">
        <v>3.5</v>
      </c>
      <c r="Z12" s="13">
        <f t="shared" si="4"/>
        <v>17.762499999999999</v>
      </c>
      <c r="AA12" s="31">
        <v>150</v>
      </c>
      <c r="AC12" s="12">
        <v>2</v>
      </c>
      <c r="AD12" s="12">
        <v>2.9</v>
      </c>
      <c r="AE12" s="13">
        <f t="shared" si="5"/>
        <v>8.41</v>
      </c>
      <c r="AF12" s="31">
        <v>150</v>
      </c>
      <c r="AH12" s="12">
        <v>1.9</v>
      </c>
      <c r="AI12" s="12">
        <v>1</v>
      </c>
      <c r="AJ12" s="13">
        <f t="shared" si="6"/>
        <v>0.95</v>
      </c>
      <c r="AK12" s="31">
        <v>150</v>
      </c>
      <c r="AM12" s="12">
        <v>1.2</v>
      </c>
      <c r="AN12" s="12">
        <v>1.3</v>
      </c>
      <c r="AO12" s="13">
        <f t="shared" si="7"/>
        <v>1.014</v>
      </c>
      <c r="AP12" s="31">
        <v>150</v>
      </c>
      <c r="AR12" s="12">
        <v>1</v>
      </c>
      <c r="AS12" s="12">
        <v>1</v>
      </c>
      <c r="AT12" s="13">
        <f t="shared" si="8"/>
        <v>0.5</v>
      </c>
      <c r="AU12" s="31">
        <v>150</v>
      </c>
      <c r="AW12" s="12">
        <v>1</v>
      </c>
      <c r="AX12" s="12">
        <v>1</v>
      </c>
      <c r="AY12" s="13">
        <f t="shared" si="9"/>
        <v>0.5</v>
      </c>
      <c r="AZ12" s="31">
        <v>150</v>
      </c>
      <c r="BB12" s="12">
        <v>1</v>
      </c>
      <c r="BC12" s="12">
        <v>1</v>
      </c>
      <c r="BD12" s="13">
        <f t="shared" si="10"/>
        <v>0.5</v>
      </c>
      <c r="BE12" s="31">
        <v>150</v>
      </c>
      <c r="BF12" s="32"/>
      <c r="BG12" s="12">
        <v>1</v>
      </c>
      <c r="BH12" s="12">
        <v>1</v>
      </c>
      <c r="BI12" s="13">
        <f t="shared" si="11"/>
        <v>0.5</v>
      </c>
      <c r="BJ12" s="31">
        <v>150</v>
      </c>
      <c r="BK12" s="32"/>
      <c r="BL12" s="12">
        <v>1</v>
      </c>
      <c r="BM12" s="12">
        <v>1</v>
      </c>
      <c r="BN12" s="13">
        <f t="shared" si="12"/>
        <v>0.5</v>
      </c>
      <c r="BO12" s="31">
        <v>150</v>
      </c>
      <c r="BP12" s="32"/>
      <c r="BQ12" s="12">
        <v>1</v>
      </c>
      <c r="BR12" s="12">
        <v>1</v>
      </c>
      <c r="BS12" s="13">
        <f t="shared" si="13"/>
        <v>0.5</v>
      </c>
    </row>
    <row r="13" spans="1:71" x14ac:dyDescent="0.2">
      <c r="A13" s="150"/>
      <c r="B13" s="11"/>
      <c r="E13" s="14" t="s">
        <v>7</v>
      </c>
      <c r="F13" s="15">
        <f>AVERAGE(F3:F12)</f>
        <v>0</v>
      </c>
      <c r="G13" s="11"/>
      <c r="J13" s="14" t="s">
        <v>7</v>
      </c>
      <c r="K13" s="15">
        <f>AVERAGE(K3:K12)</f>
        <v>10.612149999999998</v>
      </c>
      <c r="L13" s="11"/>
      <c r="O13" s="14" t="s">
        <v>7</v>
      </c>
      <c r="P13" s="15">
        <f>AVERAGE(P3:P12)</f>
        <v>24.367550000000001</v>
      </c>
      <c r="Q13" s="11"/>
      <c r="T13" s="14" t="s">
        <v>7</v>
      </c>
      <c r="U13" s="15">
        <f>AVERAGE(U3:U12)</f>
        <v>33.047499999999992</v>
      </c>
      <c r="V13" s="11"/>
      <c r="Y13" s="14" t="s">
        <v>7</v>
      </c>
      <c r="Z13" s="15">
        <f>AVERAGE(Z3:Z12)</f>
        <v>25.116349999999997</v>
      </c>
      <c r="AA13" s="11"/>
      <c r="AD13" s="14" t="s">
        <v>7</v>
      </c>
      <c r="AE13" s="15">
        <f>AVERAGE(AE3:AE12)</f>
        <v>29.323799999999999</v>
      </c>
      <c r="AF13" s="11"/>
      <c r="AI13" s="14" t="s">
        <v>7</v>
      </c>
      <c r="AJ13" s="15">
        <f>AVERAGE(AJ3:AJ12)</f>
        <v>23.188199999999995</v>
      </c>
      <c r="AK13" s="11"/>
      <c r="AN13" s="14" t="s">
        <v>7</v>
      </c>
      <c r="AO13" s="15">
        <f>AVERAGE(AO3:AO12)</f>
        <v>27.615549999999995</v>
      </c>
      <c r="AP13" s="11"/>
      <c r="AS13" s="14" t="s">
        <v>7</v>
      </c>
      <c r="AT13" s="15">
        <f>AVERAGE(AT3:AT12)</f>
        <v>21.526049999999998</v>
      </c>
      <c r="AU13" s="11"/>
      <c r="AX13" s="14" t="s">
        <v>7</v>
      </c>
      <c r="AY13" s="15">
        <f>AVERAGE(AY3:AY12)</f>
        <v>36.826450000000008</v>
      </c>
      <c r="AZ13" s="11"/>
      <c r="BC13" s="14" t="s">
        <v>7</v>
      </c>
      <c r="BD13" s="15">
        <f>AVERAGE(BD3:BD12)</f>
        <v>41.0488</v>
      </c>
      <c r="BE13" s="11"/>
      <c r="BF13" s="32"/>
      <c r="BG13" s="32"/>
      <c r="BH13" s="33" t="s">
        <v>7</v>
      </c>
      <c r="BI13" s="34">
        <v>0</v>
      </c>
      <c r="BJ13" s="11"/>
      <c r="BK13" s="32"/>
      <c r="BL13" s="32"/>
      <c r="BM13" s="33" t="s">
        <v>7</v>
      </c>
      <c r="BN13" s="34">
        <v>0</v>
      </c>
      <c r="BO13" s="11"/>
      <c r="BP13" s="32"/>
      <c r="BQ13" s="32"/>
      <c r="BR13" s="33" t="s">
        <v>7</v>
      </c>
      <c r="BS13" s="34">
        <v>0</v>
      </c>
    </row>
    <row r="14" spans="1:71" x14ac:dyDescent="0.2">
      <c r="A14" s="150"/>
      <c r="B14" s="11"/>
      <c r="E14" s="16" t="s">
        <v>8</v>
      </c>
      <c r="F14" s="13">
        <f>STDEVP(F3:F12)</f>
        <v>0</v>
      </c>
      <c r="G14" s="11"/>
      <c r="J14" s="16" t="s">
        <v>8</v>
      </c>
      <c r="K14" s="13">
        <f>STDEVP(K3:K12)</f>
        <v>5.2179207882546468</v>
      </c>
      <c r="L14" s="11"/>
      <c r="O14" s="16" t="s">
        <v>8</v>
      </c>
      <c r="P14" s="13">
        <f>STDEVP(P3:P12)</f>
        <v>6.751848170871444</v>
      </c>
      <c r="Q14" s="11"/>
      <c r="T14" s="16" t="s">
        <v>8</v>
      </c>
      <c r="U14" s="13">
        <f>STDEVP(U3:U12)</f>
        <v>16.481246034508452</v>
      </c>
      <c r="V14" s="11"/>
      <c r="Y14" s="16" t="s">
        <v>8</v>
      </c>
      <c r="Z14" s="13">
        <f>STDEVP(Z3:Z12)</f>
        <v>10.920878121859072</v>
      </c>
      <c r="AA14" s="11"/>
      <c r="AD14" s="16" t="s">
        <v>8</v>
      </c>
      <c r="AE14" s="13">
        <f>STDEVP(AE3:AE12)</f>
        <v>21.492395041269827</v>
      </c>
      <c r="AF14" s="11"/>
      <c r="AI14" s="16" t="s">
        <v>8</v>
      </c>
      <c r="AJ14" s="13">
        <f>STDEVP(AJ3:AJ12)</f>
        <v>13.960320695098673</v>
      </c>
      <c r="AK14" s="11"/>
      <c r="AN14" s="16" t="s">
        <v>8</v>
      </c>
      <c r="AO14" s="13">
        <f>STDEVP(AO3:AO12)</f>
        <v>20.079433707714468</v>
      </c>
      <c r="AP14" s="11"/>
      <c r="AS14" s="16" t="s">
        <v>8</v>
      </c>
      <c r="AT14" s="13">
        <f>STDEVP(AT3:AT12)</f>
        <v>16.394889475763485</v>
      </c>
      <c r="AU14" s="11"/>
      <c r="AX14" s="16" t="s">
        <v>8</v>
      </c>
      <c r="AY14" s="13">
        <f>STDEVP(AY3:AY12)</f>
        <v>38.959654050344191</v>
      </c>
      <c r="AZ14" s="11"/>
      <c r="BC14" s="16" t="s">
        <v>8</v>
      </c>
      <c r="BD14" s="13">
        <f>STDEVP(BD3:BD12)</f>
        <v>44.654610233546997</v>
      </c>
      <c r="BE14" s="11"/>
      <c r="BF14" s="32"/>
      <c r="BG14" s="32"/>
      <c r="BH14" s="16" t="s">
        <v>8</v>
      </c>
      <c r="BI14" s="35">
        <v>0</v>
      </c>
      <c r="BJ14" s="11"/>
      <c r="BK14" s="32"/>
      <c r="BL14" s="32"/>
      <c r="BM14" s="16" t="s">
        <v>8</v>
      </c>
      <c r="BN14" s="35">
        <v>0</v>
      </c>
      <c r="BO14" s="11"/>
      <c r="BP14" s="32"/>
      <c r="BQ14" s="32"/>
      <c r="BR14" s="16" t="s">
        <v>8</v>
      </c>
      <c r="BS14" s="35">
        <v>0</v>
      </c>
    </row>
    <row r="15" spans="1:71" ht="17" thickBot="1" x14ac:dyDescent="0.25">
      <c r="A15" s="150"/>
      <c r="C15" s="17"/>
      <c r="D15" s="17"/>
      <c r="E15" s="18" t="s">
        <v>9</v>
      </c>
      <c r="F15" s="19">
        <f>F14/(SQRT(20))</f>
        <v>0</v>
      </c>
      <c r="H15" s="17"/>
      <c r="I15" s="17"/>
      <c r="J15" s="18" t="s">
        <v>9</v>
      </c>
      <c r="K15" s="19">
        <f>K14/(SQRT(20))</f>
        <v>1.1667625583746677</v>
      </c>
      <c r="M15" s="17"/>
      <c r="N15" s="17"/>
      <c r="O15" s="18" t="s">
        <v>9</v>
      </c>
      <c r="P15" s="19">
        <f>P14/(SQRT(20))</f>
        <v>1.5097591483826163</v>
      </c>
      <c r="R15" s="17"/>
      <c r="S15" s="17"/>
      <c r="T15" s="18" t="s">
        <v>9</v>
      </c>
      <c r="U15" s="19">
        <f>U14/(SQRT(20))</f>
        <v>3.6853186487059739</v>
      </c>
      <c r="W15" s="17"/>
      <c r="X15" s="17"/>
      <c r="Y15" s="18" t="s">
        <v>9</v>
      </c>
      <c r="Z15" s="19">
        <f>Z14/(SQRT(20))</f>
        <v>2.4419825854467114</v>
      </c>
      <c r="AB15" s="17"/>
      <c r="AC15" s="17"/>
      <c r="AD15" s="18" t="s">
        <v>9</v>
      </c>
      <c r="AE15" s="19">
        <f>AE14/(SQRT(20))</f>
        <v>4.805845631155873</v>
      </c>
      <c r="AG15" s="17"/>
      <c r="AH15" s="17"/>
      <c r="AI15" s="18" t="s">
        <v>9</v>
      </c>
      <c r="AJ15" s="19">
        <f>AJ14/(SQRT(20))</f>
        <v>3.1216226061937746</v>
      </c>
      <c r="AL15" s="17"/>
      <c r="AM15" s="17"/>
      <c r="AN15" s="18" t="s">
        <v>9</v>
      </c>
      <c r="AO15" s="19">
        <f>AO14/(SQRT(20))</f>
        <v>4.4898978720150193</v>
      </c>
      <c r="AQ15" s="17"/>
      <c r="AR15" s="17"/>
      <c r="AS15" s="18" t="s">
        <v>9</v>
      </c>
      <c r="AT15" s="19">
        <f>AT14/(SQRT(20))</f>
        <v>3.6660087351403039</v>
      </c>
      <c r="AV15" s="17"/>
      <c r="AW15" s="17"/>
      <c r="AX15" s="18" t="s">
        <v>9</v>
      </c>
      <c r="AY15" s="19">
        <f>AY14/(SQRT(20))</f>
        <v>8.7116434836444618</v>
      </c>
      <c r="BA15" s="17"/>
      <c r="BB15" s="17"/>
      <c r="BC15" s="18" t="s">
        <v>9</v>
      </c>
      <c r="BD15" s="19">
        <f>BD14/(SQRT(20))</f>
        <v>9.9850743990968844</v>
      </c>
      <c r="BE15" s="32"/>
      <c r="BF15" s="36"/>
      <c r="BG15" s="36"/>
      <c r="BH15" s="37" t="s">
        <v>9</v>
      </c>
      <c r="BI15" s="38">
        <v>0</v>
      </c>
      <c r="BJ15" s="32"/>
      <c r="BK15" s="36"/>
      <c r="BL15" s="36"/>
      <c r="BM15" s="37" t="s">
        <v>9</v>
      </c>
      <c r="BN15" s="38">
        <v>0</v>
      </c>
      <c r="BO15" s="32"/>
      <c r="BP15" s="36"/>
      <c r="BQ15" s="36"/>
      <c r="BR15" s="37" t="s">
        <v>9</v>
      </c>
      <c r="BS15" s="38">
        <v>0</v>
      </c>
    </row>
    <row r="16" spans="1:71" x14ac:dyDescent="0.2">
      <c r="A16" s="151"/>
      <c r="B16" s="39"/>
      <c r="BE16" s="32"/>
      <c r="BF16" s="32"/>
      <c r="BG16" s="32"/>
      <c r="BH16" s="32"/>
      <c r="BI16" s="32"/>
      <c r="BJ16" s="32"/>
      <c r="BK16" s="32"/>
      <c r="BL16" s="32"/>
      <c r="BM16" s="32"/>
      <c r="BN16" s="32"/>
      <c r="BO16" s="32"/>
      <c r="BP16" s="32"/>
      <c r="BQ16" s="32"/>
      <c r="BR16" s="32"/>
      <c r="BS16" s="32"/>
    </row>
    <row r="17" spans="1:71" ht="17" thickBot="1" x14ac:dyDescent="0.25">
      <c r="K17" t="s">
        <v>23</v>
      </c>
      <c r="P17" t="s">
        <v>24</v>
      </c>
      <c r="BE17" s="32"/>
      <c r="BF17" s="32"/>
      <c r="BG17" s="32"/>
      <c r="BH17" s="32"/>
      <c r="BI17" s="32"/>
      <c r="BJ17" s="32"/>
      <c r="BK17" s="32"/>
      <c r="BL17" s="32"/>
      <c r="BM17" s="32"/>
      <c r="BN17" s="32"/>
      <c r="BO17" s="32"/>
      <c r="BP17" s="32"/>
      <c r="BQ17" s="32"/>
      <c r="BR17" s="32"/>
      <c r="BS17" s="32"/>
    </row>
    <row r="18" spans="1:71" x14ac:dyDescent="0.2">
      <c r="J18" s="30">
        <v>141</v>
      </c>
      <c r="K18">
        <v>21.219500000000004</v>
      </c>
      <c r="O18" s="30">
        <v>141</v>
      </c>
      <c r="P18">
        <f>P3/K18</f>
        <v>0.76981078724757868</v>
      </c>
      <c r="T18" s="30">
        <v>141</v>
      </c>
      <c r="U18">
        <f>U3/K18</f>
        <v>1.7041871863144746</v>
      </c>
      <c r="Y18" s="30">
        <v>141</v>
      </c>
      <c r="Z18">
        <f>Z3/K18</f>
        <v>1.2279035792549304</v>
      </c>
      <c r="AD18" s="30">
        <v>141</v>
      </c>
      <c r="AE18">
        <f>AE3/K18</f>
        <v>1.4703456726124553</v>
      </c>
      <c r="AI18" s="30">
        <v>141</v>
      </c>
      <c r="AJ18">
        <f>AJ3/K18</f>
        <v>1.3195409882419471</v>
      </c>
      <c r="AN18" s="30">
        <v>141</v>
      </c>
      <c r="AO18">
        <f>AO3/K18</f>
        <v>2.0517684205565634</v>
      </c>
      <c r="AS18" s="30">
        <v>141</v>
      </c>
      <c r="AT18">
        <f>AT3/K18</f>
        <v>1.6626216451848532</v>
      </c>
      <c r="AX18" s="30">
        <v>141</v>
      </c>
      <c r="AY18">
        <f>AY3/K18</f>
        <v>3.0632201512759485</v>
      </c>
      <c r="BC18" s="30">
        <v>141</v>
      </c>
      <c r="BD18">
        <f>BD3/K18</f>
        <v>3.0643983128725929</v>
      </c>
      <c r="BE18" s="32"/>
      <c r="BF18" s="32"/>
      <c r="BG18" s="32"/>
      <c r="BH18" s="30">
        <v>141</v>
      </c>
      <c r="BI18">
        <f>BI3/K18</f>
        <v>5.0896580975046533</v>
      </c>
      <c r="BJ18" s="32"/>
      <c r="BK18" s="32"/>
      <c r="BL18" s="32"/>
      <c r="BM18" s="30">
        <v>141</v>
      </c>
      <c r="BN18">
        <f>BN3/K18</f>
        <v>6.1723886048210357</v>
      </c>
      <c r="BO18" s="32"/>
      <c r="BP18" s="32"/>
      <c r="BQ18" s="32"/>
      <c r="BR18" s="30">
        <v>141</v>
      </c>
      <c r="BS18">
        <f>BS3/K18</f>
        <v>5.7729918235585185</v>
      </c>
    </row>
    <row r="19" spans="1:71" x14ac:dyDescent="0.2">
      <c r="J19" s="31">
        <v>142</v>
      </c>
      <c r="K19">
        <v>13.5</v>
      </c>
      <c r="O19" s="31">
        <v>142</v>
      </c>
      <c r="P19">
        <f t="shared" ref="P19:P27" si="14">P4/K19</f>
        <v>2.0148148148148146</v>
      </c>
      <c r="T19" s="31">
        <v>142</v>
      </c>
      <c r="U19">
        <f t="shared" ref="U19:U27" si="15">U4/K19</f>
        <v>5.7220370370370368</v>
      </c>
      <c r="Y19" s="31">
        <v>142</v>
      </c>
      <c r="Z19">
        <f t="shared" ref="Z19:Z27" si="16">Z4/K19</f>
        <v>3.2725925925925932</v>
      </c>
      <c r="AD19" s="31">
        <v>142</v>
      </c>
      <c r="AE19">
        <f t="shared" ref="AE19:AE27" si="17">AE4/K19</f>
        <v>6.3999999999999995</v>
      </c>
      <c r="AI19" s="31">
        <v>142</v>
      </c>
      <c r="AJ19">
        <f t="shared" ref="AJ19:AJ27" si="18">AJ4/K19</f>
        <v>1.8026666666666666</v>
      </c>
      <c r="AN19" s="31">
        <v>142</v>
      </c>
      <c r="AO19">
        <f t="shared" ref="AO19:AO27" si="19">AO4/K19</f>
        <v>1.8183703703703702</v>
      </c>
      <c r="AS19" s="31">
        <v>142</v>
      </c>
      <c r="AT19">
        <f t="shared" ref="AT19:AT27" si="20">AT4/K19</f>
        <v>1.1033703703703706</v>
      </c>
      <c r="AX19" s="31">
        <v>142</v>
      </c>
      <c r="AY19">
        <f t="shared" ref="AY19:AY27" si="21">AY4/K19</f>
        <v>1.370074074074074</v>
      </c>
      <c r="BC19" s="31">
        <v>142</v>
      </c>
      <c r="BD19">
        <f t="shared" ref="BD19:BD27" si="22">BD4/K19</f>
        <v>0.21407407407407406</v>
      </c>
      <c r="BE19" s="32"/>
      <c r="BF19" s="32"/>
      <c r="BG19" s="32"/>
      <c r="BH19" s="31">
        <v>142</v>
      </c>
      <c r="BI19">
        <f t="shared" ref="BI19:BI27" si="23">BI4/K19</f>
        <v>7.407407407407407E-2</v>
      </c>
      <c r="BJ19" s="32"/>
      <c r="BK19" s="32"/>
      <c r="BL19" s="32"/>
      <c r="BM19" s="31">
        <v>142</v>
      </c>
      <c r="BN19">
        <f t="shared" ref="BN19:BN27" si="24">BN4/K19</f>
        <v>3.7037037037037035E-2</v>
      </c>
      <c r="BO19" s="32"/>
      <c r="BP19" s="32"/>
      <c r="BQ19" s="32"/>
      <c r="BR19" s="31">
        <v>142</v>
      </c>
      <c r="BS19">
        <f t="shared" ref="BS19:BS27" si="25">BS4/K19</f>
        <v>3.7037037037037035E-2</v>
      </c>
    </row>
    <row r="20" spans="1:71" x14ac:dyDescent="0.2">
      <c r="J20" s="31">
        <v>143</v>
      </c>
      <c r="K20">
        <v>17.339999999999996</v>
      </c>
      <c r="O20" s="31">
        <v>143</v>
      </c>
      <c r="P20">
        <f t="shared" si="14"/>
        <v>1.7993079584775089</v>
      </c>
      <c r="T20" s="31">
        <v>143</v>
      </c>
      <c r="U20">
        <f t="shared" si="15"/>
        <v>1.8915801614763554</v>
      </c>
      <c r="Y20" s="31">
        <v>143</v>
      </c>
      <c r="Z20">
        <f t="shared" si="16"/>
        <v>2.1604671280276819</v>
      </c>
      <c r="AD20" s="31">
        <v>143</v>
      </c>
      <c r="AE20">
        <f t="shared" si="17"/>
        <v>2.0761245674740487</v>
      </c>
      <c r="AI20" s="31">
        <v>143</v>
      </c>
      <c r="AJ20">
        <f t="shared" si="18"/>
        <v>1.9377162629757791</v>
      </c>
      <c r="AN20" s="31">
        <v>143</v>
      </c>
      <c r="AO20">
        <f t="shared" si="19"/>
        <v>3.0276816608996544</v>
      </c>
      <c r="AS20" s="31">
        <v>143</v>
      </c>
      <c r="AT20">
        <f t="shared" si="20"/>
        <v>1.9377162629757791</v>
      </c>
      <c r="AX20" s="31">
        <v>143</v>
      </c>
      <c r="AY20">
        <f t="shared" si="21"/>
        <v>3.3160322952710497</v>
      </c>
      <c r="BC20" s="31">
        <v>143</v>
      </c>
      <c r="BD20">
        <f t="shared" si="22"/>
        <v>3.6750000000000007</v>
      </c>
      <c r="BE20" s="32"/>
      <c r="BF20" s="32"/>
      <c r="BG20" s="32"/>
      <c r="BH20" s="31">
        <v>143</v>
      </c>
      <c r="BI20">
        <f t="shared" si="23"/>
        <v>6.6505190311418714</v>
      </c>
      <c r="BJ20" s="32"/>
      <c r="BK20" s="32"/>
      <c r="BL20" s="32"/>
      <c r="BM20" s="31">
        <v>143</v>
      </c>
      <c r="BN20">
        <f t="shared" si="24"/>
        <v>6.866782006920416</v>
      </c>
      <c r="BO20" s="32"/>
      <c r="BP20" s="32"/>
      <c r="BQ20" s="32"/>
      <c r="BR20" s="31">
        <v>143</v>
      </c>
      <c r="BS20">
        <f t="shared" si="25"/>
        <v>10.867214532871975</v>
      </c>
    </row>
    <row r="21" spans="1:71" x14ac:dyDescent="0.2">
      <c r="J21" s="31">
        <v>144</v>
      </c>
      <c r="K21">
        <v>9.4500000000000011</v>
      </c>
      <c r="O21" s="31">
        <v>144</v>
      </c>
      <c r="P21">
        <f t="shared" si="14"/>
        <v>3.2190476190476183</v>
      </c>
      <c r="T21" s="31">
        <v>144</v>
      </c>
      <c r="U21">
        <f t="shared" si="15"/>
        <v>3.646613756613756</v>
      </c>
      <c r="Y21" s="31">
        <v>144</v>
      </c>
      <c r="Z21">
        <f t="shared" si="16"/>
        <v>2.3338095238095233</v>
      </c>
      <c r="AD21" s="31">
        <v>144</v>
      </c>
      <c r="AE21">
        <f t="shared" si="17"/>
        <v>0.93444444444444441</v>
      </c>
      <c r="AI21" s="31">
        <v>144</v>
      </c>
      <c r="AJ21">
        <f t="shared" si="18"/>
        <v>0.29052910052910041</v>
      </c>
      <c r="AN21" s="31">
        <v>144</v>
      </c>
      <c r="AO21">
        <f t="shared" si="19"/>
        <v>0.10883597883597884</v>
      </c>
      <c r="AS21" s="31">
        <v>144</v>
      </c>
      <c r="AT21">
        <f t="shared" si="20"/>
        <v>5.2910052910052907E-2</v>
      </c>
      <c r="AX21" s="31">
        <v>144</v>
      </c>
      <c r="AY21">
        <f t="shared" si="21"/>
        <v>5.2910052910052907E-2</v>
      </c>
      <c r="BC21" s="31">
        <v>144</v>
      </c>
      <c r="BD21">
        <f t="shared" si="22"/>
        <v>5.2910052910052907E-2</v>
      </c>
      <c r="BE21" s="32"/>
      <c r="BF21" s="32"/>
      <c r="BG21" s="32"/>
      <c r="BH21" s="31">
        <v>144</v>
      </c>
      <c r="BI21">
        <f t="shared" si="23"/>
        <v>5.2910052910052907E-2</v>
      </c>
      <c r="BJ21" s="32"/>
      <c r="BK21" s="32"/>
      <c r="BL21" s="32"/>
      <c r="BM21" s="31">
        <v>144</v>
      </c>
      <c r="BN21">
        <f t="shared" si="24"/>
        <v>5.2910052910052907E-2</v>
      </c>
      <c r="BO21" s="32"/>
      <c r="BP21" s="32"/>
      <c r="BQ21" s="32"/>
      <c r="BR21" s="31">
        <v>144</v>
      </c>
      <c r="BS21">
        <f t="shared" si="25"/>
        <v>5.2910052910052907E-2</v>
      </c>
    </row>
    <row r="22" spans="1:71" x14ac:dyDescent="0.2">
      <c r="J22" s="31">
        <v>145</v>
      </c>
      <c r="K22">
        <v>8.41</v>
      </c>
      <c r="O22" s="31">
        <v>145</v>
      </c>
      <c r="P22">
        <f t="shared" si="14"/>
        <v>2.5755053507728896</v>
      </c>
      <c r="T22" s="31">
        <v>145</v>
      </c>
      <c r="U22">
        <f t="shared" si="15"/>
        <v>3.8049940546967895</v>
      </c>
      <c r="Y22" s="31">
        <v>145</v>
      </c>
      <c r="Z22">
        <f t="shared" si="16"/>
        <v>2.3885850178359096</v>
      </c>
      <c r="AD22" s="31">
        <v>145</v>
      </c>
      <c r="AE22">
        <f t="shared" si="17"/>
        <v>3.3481569560047557</v>
      </c>
      <c r="AI22" s="31">
        <v>145</v>
      </c>
      <c r="AJ22">
        <f t="shared" si="18"/>
        <v>5.1666468489892976</v>
      </c>
      <c r="AN22" s="31">
        <v>145</v>
      </c>
      <c r="AO22">
        <f t="shared" si="19"/>
        <v>3.7075505350772882</v>
      </c>
      <c r="AS22" s="31">
        <v>145</v>
      </c>
      <c r="AT22">
        <f t="shared" si="20"/>
        <v>3.8049940546967895</v>
      </c>
      <c r="AX22" s="31">
        <v>145</v>
      </c>
      <c r="AY22">
        <f t="shared" si="21"/>
        <v>4.8342449464922721</v>
      </c>
      <c r="BC22" s="31">
        <v>145</v>
      </c>
      <c r="BD22">
        <f t="shared" si="22"/>
        <v>7.5772294887039235</v>
      </c>
      <c r="BE22" s="32"/>
      <c r="BF22" s="32"/>
      <c r="BG22" s="32"/>
      <c r="BH22" s="31">
        <v>145</v>
      </c>
      <c r="BI22">
        <f t="shared" si="23"/>
        <v>7.7288941736028534</v>
      </c>
      <c r="BJ22" s="32"/>
      <c r="BK22" s="32"/>
      <c r="BL22" s="32"/>
      <c r="BM22" s="31">
        <v>145</v>
      </c>
      <c r="BN22">
        <f t="shared" si="24"/>
        <v>10.554756242568372</v>
      </c>
      <c r="BO22" s="32"/>
      <c r="BP22" s="32"/>
      <c r="BQ22" s="32"/>
      <c r="BR22" s="31">
        <v>145</v>
      </c>
      <c r="BS22">
        <f t="shared" si="25"/>
        <v>22.607015457788346</v>
      </c>
    </row>
    <row r="23" spans="1:71" x14ac:dyDescent="0.2">
      <c r="J23" s="31">
        <v>146</v>
      </c>
      <c r="K23">
        <v>5.2899999999999991</v>
      </c>
      <c r="O23" s="31">
        <v>146</v>
      </c>
      <c r="P23">
        <f t="shared" si="14"/>
        <v>3.4964083175803404</v>
      </c>
      <c r="T23" s="31">
        <v>146</v>
      </c>
      <c r="U23">
        <f t="shared" si="15"/>
        <v>2.724952741020795</v>
      </c>
      <c r="Y23" s="31">
        <v>146</v>
      </c>
      <c r="Z23">
        <f t="shared" si="16"/>
        <v>1.2087901701323254</v>
      </c>
      <c r="AD23" s="31">
        <v>146</v>
      </c>
      <c r="AE23">
        <f t="shared" si="17"/>
        <v>2.4641776937618154</v>
      </c>
      <c r="AI23" s="31">
        <v>146</v>
      </c>
      <c r="AJ23">
        <f t="shared" si="18"/>
        <v>2.0671077504725908</v>
      </c>
      <c r="AN23" s="31">
        <v>146</v>
      </c>
      <c r="AO23">
        <f t="shared" si="19"/>
        <v>2.3051984877126657</v>
      </c>
      <c r="AS23" s="31">
        <v>146</v>
      </c>
      <c r="AT23">
        <f t="shared" si="20"/>
        <v>2.0671077504725908</v>
      </c>
      <c r="AX23" s="31">
        <v>146</v>
      </c>
      <c r="AY23">
        <f t="shared" si="21"/>
        <v>1.7722117202268435</v>
      </c>
      <c r="BC23" s="31">
        <v>146</v>
      </c>
      <c r="BD23">
        <f t="shared" si="22"/>
        <v>5.0843100189035928</v>
      </c>
      <c r="BE23" s="32"/>
      <c r="BF23" s="32"/>
      <c r="BG23" s="32"/>
      <c r="BH23" s="31">
        <v>146</v>
      </c>
      <c r="BI23">
        <f t="shared" si="23"/>
        <v>5.2930056710775055</v>
      </c>
      <c r="BJ23" s="32"/>
      <c r="BK23" s="32"/>
      <c r="BL23" s="32"/>
      <c r="BM23" s="31">
        <v>146</v>
      </c>
      <c r="BN23">
        <f t="shared" si="24"/>
        <v>2.5519848771266544</v>
      </c>
      <c r="BO23" s="32"/>
      <c r="BP23" s="32"/>
      <c r="BQ23" s="32"/>
      <c r="BR23" s="31">
        <v>146</v>
      </c>
      <c r="BS23">
        <f t="shared" si="25"/>
        <v>9.8336483931947072</v>
      </c>
    </row>
    <row r="24" spans="1:71" x14ac:dyDescent="0.2">
      <c r="J24" s="31">
        <v>147</v>
      </c>
      <c r="K24">
        <v>8.1120000000000001</v>
      </c>
      <c r="O24" s="31">
        <v>147</v>
      </c>
      <c r="P24">
        <f t="shared" si="14"/>
        <v>1.5032667652859959</v>
      </c>
      <c r="T24" s="31">
        <v>147</v>
      </c>
      <c r="U24">
        <f t="shared" si="15"/>
        <v>1.8362302761341225</v>
      </c>
      <c r="Y24" s="31">
        <v>147</v>
      </c>
      <c r="Z24">
        <f t="shared" si="16"/>
        <v>1.7769970414201186</v>
      </c>
      <c r="AD24" s="31">
        <v>147</v>
      </c>
      <c r="AE24">
        <f t="shared" si="17"/>
        <v>2.0197238658777126</v>
      </c>
      <c r="AI24" s="31">
        <v>147</v>
      </c>
      <c r="AJ24">
        <f t="shared" si="18"/>
        <v>2.7001972386587774</v>
      </c>
      <c r="AN24" s="31">
        <v>147</v>
      </c>
      <c r="AO24">
        <f t="shared" si="19"/>
        <v>2.2721893491124265</v>
      </c>
      <c r="AS24" s="31">
        <v>147</v>
      </c>
      <c r="AT24">
        <f t="shared" si="20"/>
        <v>1.7196745562130178</v>
      </c>
      <c r="AX24" s="31">
        <v>147</v>
      </c>
      <c r="AY24">
        <f t="shared" si="21"/>
        <v>2.7181952662721893</v>
      </c>
      <c r="BC24" s="31">
        <v>147</v>
      </c>
      <c r="BD24">
        <f t="shared" si="22"/>
        <v>1.8934911242603554</v>
      </c>
      <c r="BE24" s="32"/>
      <c r="BF24" s="32"/>
      <c r="BG24" s="32"/>
      <c r="BH24" s="31">
        <v>147</v>
      </c>
      <c r="BI24">
        <f t="shared" si="23"/>
        <v>3.0202169625246547</v>
      </c>
      <c r="BJ24" s="32"/>
      <c r="BK24" s="32"/>
      <c r="BL24" s="32"/>
      <c r="BM24" s="31">
        <v>147</v>
      </c>
      <c r="BN24">
        <f t="shared" si="24"/>
        <v>4.0408653846153841</v>
      </c>
      <c r="BO24" s="32"/>
      <c r="BP24" s="32"/>
      <c r="BQ24" s="32"/>
      <c r="BR24" s="31">
        <v>147</v>
      </c>
      <c r="BS24">
        <f t="shared" si="25"/>
        <v>6.2681829388560155</v>
      </c>
    </row>
    <row r="25" spans="1:71" x14ac:dyDescent="0.2">
      <c r="J25" s="31">
        <v>148</v>
      </c>
      <c r="K25">
        <v>12.615</v>
      </c>
      <c r="O25" s="31">
        <v>148</v>
      </c>
      <c r="P25">
        <f t="shared" si="14"/>
        <v>1.9291319857312721</v>
      </c>
      <c r="T25" s="31">
        <v>148</v>
      </c>
      <c r="U25">
        <f t="shared" si="15"/>
        <v>2.6650812524772096</v>
      </c>
      <c r="Y25" s="31">
        <v>148</v>
      </c>
      <c r="Z25">
        <f t="shared" si="16"/>
        <v>2.8581450653983347</v>
      </c>
      <c r="AD25" s="31">
        <v>148</v>
      </c>
      <c r="AE25">
        <f t="shared" si="17"/>
        <v>2.4732461355529129</v>
      </c>
      <c r="AI25" s="31">
        <v>148</v>
      </c>
      <c r="AJ25">
        <f t="shared" si="18"/>
        <v>3.2995640110978997</v>
      </c>
      <c r="AN25" s="31">
        <v>148</v>
      </c>
      <c r="AO25">
        <f t="shared" si="19"/>
        <v>5.1545778834720561</v>
      </c>
      <c r="AS25" s="31">
        <v>148</v>
      </c>
      <c r="AT25">
        <f t="shared" si="20"/>
        <v>4.3777249306381298</v>
      </c>
      <c r="AX25" s="31">
        <v>148</v>
      </c>
      <c r="AY25">
        <f t="shared" si="21"/>
        <v>10.717399920729292</v>
      </c>
      <c r="BC25" s="31">
        <v>148</v>
      </c>
      <c r="BD25">
        <f t="shared" si="22"/>
        <v>12.041220768925882</v>
      </c>
      <c r="BE25" s="32"/>
      <c r="BF25" s="32"/>
      <c r="BG25" s="32"/>
      <c r="BH25" s="31">
        <v>148</v>
      </c>
      <c r="BI25">
        <f t="shared" si="23"/>
        <v>25.499999999999996</v>
      </c>
      <c r="BJ25" s="32"/>
      <c r="BK25" s="32"/>
      <c r="BL25" s="32"/>
      <c r="BM25" s="31">
        <v>148</v>
      </c>
      <c r="BN25">
        <f t="shared" si="24"/>
        <v>26.685889813713835</v>
      </c>
      <c r="BO25" s="32"/>
      <c r="BP25" s="32"/>
      <c r="BQ25" s="32"/>
      <c r="BR25" s="31">
        <v>148</v>
      </c>
      <c r="BS25">
        <f t="shared" si="25"/>
        <v>32.071898533491868</v>
      </c>
    </row>
    <row r="26" spans="1:71" x14ac:dyDescent="0.2">
      <c r="J26" s="31">
        <v>149</v>
      </c>
      <c r="K26">
        <v>4.6305000000000005</v>
      </c>
      <c r="O26" s="31">
        <v>149</v>
      </c>
      <c r="P26">
        <f t="shared" si="14"/>
        <v>5.925062088327393</v>
      </c>
      <c r="T26" s="31">
        <v>149</v>
      </c>
      <c r="U26">
        <f t="shared" si="15"/>
        <v>6.4052478134110773</v>
      </c>
      <c r="Y26" s="31">
        <v>149</v>
      </c>
      <c r="Z26">
        <f t="shared" si="16"/>
        <v>5.7651441528992553</v>
      </c>
      <c r="AD26" s="31">
        <v>149</v>
      </c>
      <c r="AE26">
        <f t="shared" si="17"/>
        <v>7.2605550156570553</v>
      </c>
      <c r="AI26" s="31">
        <v>149</v>
      </c>
      <c r="AJ26">
        <f t="shared" si="18"/>
        <v>5.2555879494654993</v>
      </c>
      <c r="AN26" s="31">
        <v>149</v>
      </c>
      <c r="AO26">
        <f t="shared" si="19"/>
        <v>5.7651441528992553</v>
      </c>
      <c r="AS26" s="31">
        <v>149</v>
      </c>
      <c r="AT26">
        <f t="shared" si="20"/>
        <v>3.9682539682539679</v>
      </c>
      <c r="AX26" s="31">
        <v>149</v>
      </c>
      <c r="AY26">
        <f t="shared" si="21"/>
        <v>4.1005291005291005</v>
      </c>
      <c r="BC26" s="31">
        <v>149</v>
      </c>
      <c r="BD26">
        <f t="shared" si="22"/>
        <v>4.3122772918691288</v>
      </c>
      <c r="BE26" s="32"/>
      <c r="BF26" s="32"/>
      <c r="BG26" s="32"/>
      <c r="BH26" s="31">
        <v>149</v>
      </c>
      <c r="BI26">
        <f t="shared" si="23"/>
        <v>5.9129683619479536</v>
      </c>
      <c r="BJ26" s="32"/>
      <c r="BK26" s="32"/>
      <c r="BL26" s="32"/>
      <c r="BM26" s="31">
        <v>149</v>
      </c>
      <c r="BN26">
        <f t="shared" si="24"/>
        <v>10.018140589569162</v>
      </c>
      <c r="BO26" s="32"/>
      <c r="BP26" s="32"/>
      <c r="BQ26" s="32"/>
      <c r="BR26" s="31">
        <v>149</v>
      </c>
      <c r="BS26">
        <f t="shared" si="25"/>
        <v>12.14771622934888</v>
      </c>
    </row>
    <row r="27" spans="1:71" x14ac:dyDescent="0.2">
      <c r="J27" s="31">
        <v>150</v>
      </c>
      <c r="K27">
        <v>5.5544999999999991</v>
      </c>
      <c r="O27" s="31">
        <v>150</v>
      </c>
      <c r="P27">
        <f t="shared" si="14"/>
        <v>6.1928166351606819</v>
      </c>
      <c r="T27" s="31">
        <v>150</v>
      </c>
      <c r="U27">
        <f t="shared" si="15"/>
        <v>4.539562516878207</v>
      </c>
      <c r="Y27" s="31">
        <v>150</v>
      </c>
      <c r="Z27">
        <f t="shared" si="16"/>
        <v>3.1978575929426594</v>
      </c>
      <c r="AD27" s="31">
        <v>150</v>
      </c>
      <c r="AE27">
        <f t="shared" si="17"/>
        <v>1.5140876766585654</v>
      </c>
      <c r="AI27" s="31">
        <v>150</v>
      </c>
      <c r="AJ27">
        <f t="shared" si="18"/>
        <v>0.17103249617427313</v>
      </c>
      <c r="AN27" s="31">
        <v>150</v>
      </c>
      <c r="AO27">
        <f t="shared" si="19"/>
        <v>0.18255468539022418</v>
      </c>
      <c r="AS27" s="31">
        <v>150</v>
      </c>
      <c r="AT27">
        <f t="shared" si="20"/>
        <v>9.0017103249617439E-2</v>
      </c>
      <c r="AX27" s="31">
        <v>150</v>
      </c>
      <c r="AY27">
        <f t="shared" si="21"/>
        <v>9.0017103249617439E-2</v>
      </c>
      <c r="BC27" s="31">
        <v>150</v>
      </c>
      <c r="BD27">
        <f t="shared" si="22"/>
        <v>9.0017103249617439E-2</v>
      </c>
      <c r="BE27" s="32"/>
      <c r="BF27" s="32"/>
      <c r="BG27" s="32"/>
      <c r="BH27" s="31">
        <v>150</v>
      </c>
      <c r="BI27">
        <f t="shared" si="23"/>
        <v>9.0017103249617439E-2</v>
      </c>
      <c r="BJ27" s="32"/>
      <c r="BK27" s="32"/>
      <c r="BL27" s="32"/>
      <c r="BM27" s="31">
        <v>150</v>
      </c>
      <c r="BN27">
        <f t="shared" si="24"/>
        <v>9.0017103249617439E-2</v>
      </c>
      <c r="BO27" s="32"/>
      <c r="BP27" s="32"/>
      <c r="BQ27" s="32"/>
      <c r="BR27" s="31">
        <v>150</v>
      </c>
      <c r="BS27">
        <f t="shared" si="25"/>
        <v>9.0017103249617439E-2</v>
      </c>
    </row>
    <row r="31" spans="1:71" x14ac:dyDescent="0.2">
      <c r="A31" t="s">
        <v>25</v>
      </c>
    </row>
    <row r="32" spans="1:71" x14ac:dyDescent="0.2">
      <c r="B32" s="42" t="s">
        <v>27</v>
      </c>
    </row>
    <row r="33" spans="2:12" ht="19" x14ac:dyDescent="0.2">
      <c r="B33" s="45" t="s">
        <v>29</v>
      </c>
      <c r="C33" s="152" t="s">
        <v>26</v>
      </c>
      <c r="D33" s="152"/>
      <c r="E33" s="152"/>
      <c r="F33" s="152"/>
      <c r="G33" s="152"/>
      <c r="H33" s="154" t="s">
        <v>30</v>
      </c>
      <c r="I33" s="154"/>
      <c r="J33" s="154"/>
      <c r="K33" s="154"/>
      <c r="L33" s="154"/>
    </row>
    <row r="34" spans="2:12" ht="19" x14ac:dyDescent="0.2">
      <c r="B34" s="40">
        <v>0</v>
      </c>
      <c r="C34" s="41">
        <v>0</v>
      </c>
      <c r="D34" s="41">
        <v>0</v>
      </c>
      <c r="E34" s="41">
        <v>0</v>
      </c>
      <c r="F34" s="41">
        <v>0</v>
      </c>
      <c r="G34" s="41">
        <v>0</v>
      </c>
      <c r="H34" s="46"/>
      <c r="I34" s="44"/>
      <c r="J34" s="44"/>
      <c r="K34" s="44"/>
      <c r="L34" s="44"/>
    </row>
    <row r="35" spans="2:12" ht="19" x14ac:dyDescent="0.2">
      <c r="B35" s="40">
        <v>2</v>
      </c>
      <c r="C35" s="41">
        <v>18.375</v>
      </c>
      <c r="D35" s="41">
        <v>13.5</v>
      </c>
      <c r="E35" s="41">
        <v>13.5</v>
      </c>
      <c r="F35" s="41">
        <v>15.36</v>
      </c>
      <c r="G35" s="41">
        <v>13.5</v>
      </c>
      <c r="H35" s="46"/>
      <c r="I35" s="44"/>
      <c r="J35" s="44"/>
      <c r="K35" s="44"/>
      <c r="L35" s="44"/>
    </row>
    <row r="36" spans="2:12" ht="19" x14ac:dyDescent="0.2">
      <c r="B36" s="40">
        <v>4</v>
      </c>
      <c r="C36" s="41">
        <v>32</v>
      </c>
      <c r="D36" s="41">
        <v>14.414999999999999</v>
      </c>
      <c r="E36" s="41">
        <v>40.5</v>
      </c>
      <c r="F36" s="41">
        <v>28.8</v>
      </c>
      <c r="G36" s="41">
        <v>31.939</v>
      </c>
      <c r="H36" s="46">
        <f>C36/$C$36</f>
        <v>1</v>
      </c>
      <c r="I36" s="44">
        <f>D36/$D$36</f>
        <v>1</v>
      </c>
      <c r="J36" s="44">
        <f>E36/$E$36</f>
        <v>1</v>
      </c>
      <c r="K36" s="44">
        <f>F36/$F$36</f>
        <v>1</v>
      </c>
      <c r="L36" s="44">
        <f>G36/$G$36</f>
        <v>1</v>
      </c>
    </row>
    <row r="37" spans="2:12" ht="19" x14ac:dyDescent="0.2">
      <c r="B37" s="40">
        <v>6</v>
      </c>
      <c r="C37" s="41">
        <v>32</v>
      </c>
      <c r="D37" s="41">
        <v>14.414999999999999</v>
      </c>
      <c r="E37" s="41">
        <v>40.5</v>
      </c>
      <c r="F37" s="41">
        <v>28.8</v>
      </c>
      <c r="G37" s="41">
        <v>31.939</v>
      </c>
      <c r="H37" s="46">
        <f>C37/$C$36</f>
        <v>1</v>
      </c>
      <c r="I37" s="44">
        <f t="shared" ref="I37:I43" si="26">D37/$D$36</f>
        <v>1</v>
      </c>
      <c r="J37" s="44">
        <f t="shared" ref="J37:J43" si="27">E37/$E$36</f>
        <v>1</v>
      </c>
      <c r="K37" s="44">
        <f t="shared" ref="K37:K43" si="28">F37/$F$36</f>
        <v>1</v>
      </c>
      <c r="L37" s="44">
        <f t="shared" ref="L37:L43" si="29">G37/$G$36</f>
        <v>1</v>
      </c>
    </row>
    <row r="38" spans="2:12" ht="19" x14ac:dyDescent="0.2">
      <c r="B38" s="40">
        <v>8</v>
      </c>
      <c r="C38" s="41">
        <v>87.808000000000007</v>
      </c>
      <c r="D38" s="41">
        <v>50</v>
      </c>
      <c r="E38" s="41">
        <v>86.4</v>
      </c>
      <c r="F38" s="41">
        <v>83.1875</v>
      </c>
      <c r="G38" s="41">
        <v>100.8</v>
      </c>
      <c r="H38" s="46">
        <f t="shared" ref="H38:H43" si="30">C38/$C$36</f>
        <v>2.7440000000000002</v>
      </c>
      <c r="I38" s="44">
        <f t="shared" si="26"/>
        <v>3.46860908775581</v>
      </c>
      <c r="J38" s="44">
        <f t="shared" si="27"/>
        <v>2.1333333333333333</v>
      </c>
      <c r="K38" s="44">
        <f t="shared" si="28"/>
        <v>2.8884548611111112</v>
      </c>
      <c r="L38" s="44">
        <f t="shared" si="29"/>
        <v>3.1560161557969879</v>
      </c>
    </row>
    <row r="39" spans="2:12" ht="19" x14ac:dyDescent="0.2">
      <c r="B39" s="40">
        <v>10</v>
      </c>
      <c r="C39" s="41">
        <v>87.463999999999999</v>
      </c>
      <c r="D39" s="41">
        <v>62.5</v>
      </c>
      <c r="E39" s="41">
        <v>108</v>
      </c>
      <c r="F39" s="41">
        <v>86.24</v>
      </c>
      <c r="G39" s="41">
        <v>106.2</v>
      </c>
      <c r="H39" s="46">
        <f t="shared" si="30"/>
        <v>2.73325</v>
      </c>
      <c r="I39" s="44">
        <f t="shared" si="26"/>
        <v>4.3357613596947626</v>
      </c>
      <c r="J39" s="44">
        <f t="shared" si="27"/>
        <v>2.6666666666666665</v>
      </c>
      <c r="K39" s="44">
        <f t="shared" si="28"/>
        <v>2.994444444444444</v>
      </c>
      <c r="L39" s="44">
        <f t="shared" si="29"/>
        <v>3.325088449857541</v>
      </c>
    </row>
    <row r="40" spans="2:12" ht="19" x14ac:dyDescent="0.2">
      <c r="B40" s="40">
        <v>12</v>
      </c>
      <c r="C40" s="41">
        <v>99</v>
      </c>
      <c r="D40" s="41">
        <v>93.6</v>
      </c>
      <c r="E40" s="41">
        <v>128.86250000000001</v>
      </c>
      <c r="F40" s="41">
        <v>108</v>
      </c>
      <c r="G40" s="41">
        <v>111.63</v>
      </c>
      <c r="H40" s="46">
        <f t="shared" si="30"/>
        <v>3.09375</v>
      </c>
      <c r="I40" s="44">
        <f t="shared" si="26"/>
        <v>6.4932362122788758</v>
      </c>
      <c r="J40" s="44">
        <f t="shared" si="27"/>
        <v>3.1817901234567905</v>
      </c>
      <c r="K40" s="44">
        <f t="shared" si="28"/>
        <v>3.75</v>
      </c>
      <c r="L40" s="44">
        <f t="shared" si="29"/>
        <v>3.4951000344406524</v>
      </c>
    </row>
    <row r="41" spans="2:12" ht="19" x14ac:dyDescent="0.2">
      <c r="B41" s="40">
        <v>14</v>
      </c>
      <c r="C41" s="41">
        <v>130.97499999999999</v>
      </c>
      <c r="D41" s="41">
        <v>99</v>
      </c>
      <c r="E41" s="41">
        <v>237.27600000000001</v>
      </c>
      <c r="F41" s="41">
        <v>230.4</v>
      </c>
      <c r="G41" s="41">
        <v>108</v>
      </c>
      <c r="H41" s="46">
        <f t="shared" si="30"/>
        <v>4.0929687499999998</v>
      </c>
      <c r="I41" s="44">
        <f t="shared" si="26"/>
        <v>6.8678459937565037</v>
      </c>
      <c r="J41" s="44">
        <f t="shared" si="27"/>
        <v>5.8586666666666671</v>
      </c>
      <c r="K41" s="44">
        <f t="shared" si="28"/>
        <v>8</v>
      </c>
      <c r="L41" s="44">
        <f t="shared" si="29"/>
        <v>3.3814458812110586</v>
      </c>
    </row>
    <row r="42" spans="2:12" ht="19" x14ac:dyDescent="0.2">
      <c r="B42" s="40">
        <v>16</v>
      </c>
      <c r="C42" s="41">
        <v>219.024</v>
      </c>
      <c r="D42" s="41">
        <v>171.5</v>
      </c>
      <c r="E42" s="41">
        <v>328.05</v>
      </c>
      <c r="F42" s="41">
        <v>219.375</v>
      </c>
      <c r="G42" s="41">
        <v>240</v>
      </c>
      <c r="H42" s="46">
        <f t="shared" si="30"/>
        <v>6.8445</v>
      </c>
      <c r="I42" s="44">
        <f t="shared" si="26"/>
        <v>11.897329171002429</v>
      </c>
      <c r="J42" s="44">
        <f t="shared" si="27"/>
        <v>8.1</v>
      </c>
      <c r="K42" s="44">
        <f t="shared" si="28"/>
        <v>7.6171875</v>
      </c>
      <c r="L42" s="44">
        <f t="shared" si="29"/>
        <v>7.5143241804690186</v>
      </c>
    </row>
    <row r="43" spans="2:12" ht="19" x14ac:dyDescent="0.2">
      <c r="B43" s="40">
        <v>19</v>
      </c>
      <c r="C43" s="41">
        <v>256</v>
      </c>
      <c r="D43" s="41">
        <v>256</v>
      </c>
      <c r="E43" s="41">
        <v>365.51249999999999</v>
      </c>
      <c r="F43" s="41">
        <v>224</v>
      </c>
      <c r="G43" s="41">
        <v>289</v>
      </c>
      <c r="H43" s="46">
        <f t="shared" si="30"/>
        <v>8</v>
      </c>
      <c r="I43" s="44">
        <f t="shared" si="26"/>
        <v>17.759278529309746</v>
      </c>
      <c r="J43" s="44">
        <f t="shared" si="27"/>
        <v>9.0250000000000004</v>
      </c>
      <c r="K43" s="44">
        <f t="shared" si="28"/>
        <v>7.7777777777777777</v>
      </c>
      <c r="L43" s="44">
        <f t="shared" si="29"/>
        <v>9.0484987006481106</v>
      </c>
    </row>
    <row r="44" spans="2:12" x14ac:dyDescent="0.2">
      <c r="H44" s="46"/>
      <c r="I44" s="44"/>
      <c r="J44" s="44"/>
      <c r="K44" s="44"/>
      <c r="L44" s="44"/>
    </row>
    <row r="45" spans="2:12" x14ac:dyDescent="0.2">
      <c r="B45" s="42" t="s">
        <v>28</v>
      </c>
      <c r="H45" s="46"/>
      <c r="I45" s="44"/>
      <c r="J45" s="44"/>
      <c r="K45" s="44"/>
      <c r="L45" s="44"/>
    </row>
    <row r="46" spans="2:12" ht="19" x14ac:dyDescent="0.2">
      <c r="B46" s="44" t="s">
        <v>29</v>
      </c>
      <c r="C46" s="153" t="s">
        <v>26</v>
      </c>
      <c r="D46" s="153"/>
      <c r="E46" s="153"/>
      <c r="F46" s="153"/>
      <c r="G46" s="153"/>
      <c r="H46" s="155" t="s">
        <v>30</v>
      </c>
      <c r="I46" s="154"/>
      <c r="J46" s="154"/>
      <c r="K46" s="154"/>
      <c r="L46" s="154"/>
    </row>
    <row r="47" spans="2:12" ht="19" x14ac:dyDescent="0.2">
      <c r="B47" s="43">
        <v>0</v>
      </c>
      <c r="C47" s="43">
        <v>0</v>
      </c>
      <c r="D47" s="43">
        <v>0</v>
      </c>
      <c r="E47" s="43">
        <v>0</v>
      </c>
      <c r="F47" s="43">
        <v>0</v>
      </c>
      <c r="G47" s="43">
        <v>0</v>
      </c>
      <c r="H47" s="46"/>
      <c r="I47" s="44"/>
      <c r="J47" s="44"/>
      <c r="K47" s="44"/>
      <c r="L47" s="44"/>
    </row>
    <row r="48" spans="2:12" ht="19" x14ac:dyDescent="0.2">
      <c r="B48" s="43">
        <v>2</v>
      </c>
      <c r="C48" s="43">
        <v>4</v>
      </c>
      <c r="D48" s="43">
        <v>6.25</v>
      </c>
      <c r="E48" s="43">
        <v>9</v>
      </c>
      <c r="F48" s="43">
        <v>1</v>
      </c>
      <c r="G48" s="43">
        <v>6.25</v>
      </c>
      <c r="H48" s="46"/>
      <c r="I48" s="44"/>
      <c r="J48" s="44"/>
      <c r="K48" s="44"/>
      <c r="L48" s="44"/>
    </row>
    <row r="49" spans="2:12" ht="19" x14ac:dyDescent="0.2">
      <c r="B49" s="43">
        <v>4</v>
      </c>
      <c r="C49" s="43">
        <v>13.5</v>
      </c>
      <c r="D49" s="43">
        <v>13.5</v>
      </c>
      <c r="E49" s="43">
        <v>32</v>
      </c>
      <c r="F49" s="43">
        <v>28</v>
      </c>
      <c r="G49" s="43">
        <v>19.440000000000001</v>
      </c>
      <c r="H49" s="46">
        <f>C49/$C$49</f>
        <v>1</v>
      </c>
      <c r="I49" s="44">
        <f>D49/$D$49</f>
        <v>1</v>
      </c>
      <c r="J49" s="44">
        <f>E49/$E$49</f>
        <v>1</v>
      </c>
      <c r="K49" s="44">
        <f>F49/$F$49</f>
        <v>1</v>
      </c>
      <c r="L49" s="44">
        <f>G49/$G$49</f>
        <v>1</v>
      </c>
    </row>
    <row r="50" spans="2:12" ht="19" x14ac:dyDescent="0.2">
      <c r="B50" s="43">
        <v>6</v>
      </c>
      <c r="C50" s="43">
        <v>32</v>
      </c>
      <c r="D50" s="43">
        <v>56.25</v>
      </c>
      <c r="E50" s="43">
        <v>45.5625</v>
      </c>
      <c r="F50" s="43">
        <v>42.524999999999999</v>
      </c>
      <c r="G50" s="43">
        <v>32</v>
      </c>
      <c r="H50" s="46">
        <f t="shared" ref="H50:H54" si="31">C50/$C$49</f>
        <v>2.3703703703703702</v>
      </c>
      <c r="I50" s="44">
        <f t="shared" ref="I50:I54" si="32">D50/$D$49</f>
        <v>4.166666666666667</v>
      </c>
      <c r="J50" s="44">
        <f t="shared" ref="J50:J54" si="33">E50/$E$49</f>
        <v>1.423828125</v>
      </c>
      <c r="K50" s="44">
        <f t="shared" ref="K50:K54" si="34">F50/$F$49</f>
        <v>1.51875</v>
      </c>
      <c r="L50" s="44">
        <f t="shared" ref="L50:L54" si="35">G50/$G$49</f>
        <v>1.6460905349794237</v>
      </c>
    </row>
    <row r="51" spans="2:12" ht="19" x14ac:dyDescent="0.2">
      <c r="B51" s="43">
        <v>8</v>
      </c>
      <c r="C51" s="43">
        <v>32</v>
      </c>
      <c r="D51" s="43">
        <v>108</v>
      </c>
      <c r="E51" s="43">
        <v>67.599999999999994</v>
      </c>
      <c r="F51" s="43">
        <v>34.460500000000003</v>
      </c>
      <c r="G51" s="43">
        <v>83.1875</v>
      </c>
      <c r="H51" s="46">
        <f t="shared" si="31"/>
        <v>2.3703703703703702</v>
      </c>
      <c r="I51" s="44">
        <f t="shared" si="32"/>
        <v>8</v>
      </c>
      <c r="J51" s="44">
        <f t="shared" si="33"/>
        <v>2.1124999999999998</v>
      </c>
      <c r="K51" s="44">
        <f t="shared" si="34"/>
        <v>1.2307321428571429</v>
      </c>
      <c r="L51" s="44">
        <f t="shared" si="35"/>
        <v>4.2791923868312756</v>
      </c>
    </row>
    <row r="52" spans="2:12" ht="19" x14ac:dyDescent="0.2">
      <c r="B52" s="43">
        <v>10</v>
      </c>
      <c r="C52" s="43">
        <v>128.86250000000001</v>
      </c>
      <c r="D52" s="43">
        <v>109.76949999999999</v>
      </c>
      <c r="E52" s="43">
        <v>108</v>
      </c>
      <c r="F52" s="43">
        <v>62.5</v>
      </c>
      <c r="G52" s="43">
        <v>108</v>
      </c>
      <c r="H52" s="46">
        <f t="shared" si="31"/>
        <v>9.5453703703703709</v>
      </c>
      <c r="I52" s="44">
        <f t="shared" si="32"/>
        <v>8.131074074074073</v>
      </c>
      <c r="J52" s="44">
        <f t="shared" si="33"/>
        <v>3.375</v>
      </c>
      <c r="K52" s="44">
        <f t="shared" si="34"/>
        <v>2.2321428571428572</v>
      </c>
      <c r="L52" s="44">
        <f t="shared" si="35"/>
        <v>5.5555555555555554</v>
      </c>
    </row>
    <row r="53" spans="2:12" ht="19" x14ac:dyDescent="0.2">
      <c r="B53" s="43">
        <v>12</v>
      </c>
      <c r="C53" s="43">
        <v>224</v>
      </c>
      <c r="D53" s="43">
        <v>134.75</v>
      </c>
      <c r="E53" s="43">
        <v>99</v>
      </c>
      <c r="F53" s="43">
        <v>108</v>
      </c>
      <c r="G53" s="43">
        <v>171.5</v>
      </c>
      <c r="H53" s="46">
        <f t="shared" si="31"/>
        <v>16.592592592592592</v>
      </c>
      <c r="I53" s="44">
        <f t="shared" si="32"/>
        <v>9.981481481481481</v>
      </c>
      <c r="J53" s="44">
        <f t="shared" si="33"/>
        <v>3.09375</v>
      </c>
      <c r="K53" s="44">
        <f t="shared" si="34"/>
        <v>3.8571428571428572</v>
      </c>
      <c r="L53" s="44">
        <f t="shared" si="35"/>
        <v>8.8220164609053491</v>
      </c>
    </row>
    <row r="54" spans="2:12" ht="19" x14ac:dyDescent="0.2">
      <c r="B54" s="43">
        <v>14</v>
      </c>
      <c r="C54" s="43">
        <v>240</v>
      </c>
      <c r="D54" s="43">
        <v>126</v>
      </c>
      <c r="E54" s="43">
        <v>147</v>
      </c>
      <c r="F54" s="43">
        <v>147</v>
      </c>
      <c r="G54" s="43">
        <v>256</v>
      </c>
      <c r="H54" s="46">
        <f t="shared" si="31"/>
        <v>17.777777777777779</v>
      </c>
      <c r="I54" s="44">
        <f t="shared" si="32"/>
        <v>9.3333333333333339</v>
      </c>
      <c r="J54" s="44">
        <f t="shared" si="33"/>
        <v>4.59375</v>
      </c>
      <c r="K54" s="44">
        <f t="shared" si="34"/>
        <v>5.25</v>
      </c>
      <c r="L54" s="44">
        <f t="shared" si="35"/>
        <v>13.16872427983539</v>
      </c>
    </row>
  </sheetData>
  <mergeCells count="6">
    <mergeCell ref="A3:A11"/>
    <mergeCell ref="A13:A16"/>
    <mergeCell ref="C33:G33"/>
    <mergeCell ref="C46:G46"/>
    <mergeCell ref="H33:L33"/>
    <mergeCell ref="H46:L4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B76E1D-3D07-504A-BB24-D11F667A13DE}">
  <dimension ref="A1:BY35"/>
  <sheetViews>
    <sheetView topLeftCell="N1" zoomScale="115" zoomScaleNormal="115" workbookViewId="0">
      <selection activeCell="O42" sqref="O42"/>
    </sheetView>
  </sheetViews>
  <sheetFormatPr baseColWidth="10" defaultRowHeight="16" x14ac:dyDescent="0.2"/>
  <cols>
    <col min="73" max="73" width="27.33203125" bestFit="1" customWidth="1"/>
    <col min="75" max="75" width="17" bestFit="1" customWidth="1"/>
    <col min="76" max="76" width="17.33203125" bestFit="1" customWidth="1"/>
  </cols>
  <sheetData>
    <row r="1" spans="1:77" x14ac:dyDescent="0.2">
      <c r="A1" s="1" t="s">
        <v>0</v>
      </c>
      <c r="B1" s="2">
        <v>44605</v>
      </c>
      <c r="C1" s="1"/>
      <c r="D1" s="1" t="s">
        <v>1</v>
      </c>
      <c r="E1" s="1"/>
      <c r="F1" s="1"/>
      <c r="G1" s="2">
        <v>44609</v>
      </c>
      <c r="H1" s="1"/>
      <c r="I1" s="1" t="s">
        <v>2</v>
      </c>
      <c r="J1" s="1"/>
      <c r="K1" s="1"/>
      <c r="L1" s="2">
        <v>44611</v>
      </c>
      <c r="M1" s="1"/>
      <c r="N1" s="1" t="s">
        <v>11</v>
      </c>
      <c r="O1" s="1"/>
      <c r="P1" s="1"/>
      <c r="Q1" s="2">
        <v>44613</v>
      </c>
      <c r="R1" s="1"/>
      <c r="S1" s="1" t="s">
        <v>12</v>
      </c>
      <c r="T1" s="1"/>
      <c r="U1" s="1"/>
      <c r="V1" s="2">
        <v>44615</v>
      </c>
      <c r="W1" s="1"/>
      <c r="X1" s="1" t="s">
        <v>13</v>
      </c>
      <c r="Y1" s="1"/>
      <c r="Z1" s="1"/>
      <c r="AA1" s="2">
        <v>44617</v>
      </c>
      <c r="AB1" s="1"/>
      <c r="AC1" s="1" t="s">
        <v>14</v>
      </c>
      <c r="AD1" s="1"/>
      <c r="AE1" s="1"/>
      <c r="AF1" s="2">
        <v>44619</v>
      </c>
      <c r="AG1" s="1"/>
      <c r="AH1" s="1" t="s">
        <v>15</v>
      </c>
      <c r="AI1" s="1"/>
      <c r="AJ1" s="1"/>
      <c r="AK1" s="26">
        <v>44621</v>
      </c>
      <c r="AL1" s="27"/>
      <c r="AM1" s="27" t="s">
        <v>16</v>
      </c>
      <c r="AN1" s="27"/>
      <c r="AO1" s="27"/>
      <c r="AP1" s="26">
        <v>44623</v>
      </c>
      <c r="AQ1" s="27"/>
      <c r="AR1" s="27" t="s">
        <v>17</v>
      </c>
      <c r="AS1" s="27"/>
      <c r="AT1" s="27"/>
      <c r="AU1" s="26">
        <v>44625</v>
      </c>
      <c r="AV1" s="27"/>
      <c r="AW1" s="27" t="s">
        <v>18</v>
      </c>
      <c r="AX1" s="27"/>
      <c r="AY1" s="27"/>
      <c r="AZ1" s="26">
        <v>44627</v>
      </c>
      <c r="BA1" s="27"/>
      <c r="BB1" s="27" t="s">
        <v>19</v>
      </c>
      <c r="BC1" s="27"/>
      <c r="BD1" s="27"/>
      <c r="BE1" s="26">
        <v>44629</v>
      </c>
      <c r="BF1" s="27"/>
      <c r="BG1" s="27" t="s">
        <v>20</v>
      </c>
      <c r="BH1" s="27"/>
      <c r="BI1" s="27"/>
      <c r="BJ1" s="26">
        <v>44631</v>
      </c>
      <c r="BK1" s="27"/>
      <c r="BL1" s="27" t="s">
        <v>21</v>
      </c>
      <c r="BM1" s="27"/>
      <c r="BN1" s="27"/>
      <c r="BO1" s="26">
        <v>44634</v>
      </c>
      <c r="BP1" s="27"/>
      <c r="BQ1" s="27" t="s">
        <v>31</v>
      </c>
      <c r="BR1" s="27"/>
      <c r="BS1" s="27"/>
      <c r="BU1">
        <f>AVERAGE(K3:K12,K18:K31)</f>
        <v>28.647291666666664</v>
      </c>
      <c r="BX1" t="s">
        <v>68</v>
      </c>
    </row>
    <row r="2" spans="1:77" ht="17" thickBot="1" x14ac:dyDescent="0.25">
      <c r="A2" s="3" t="s">
        <v>10</v>
      </c>
      <c r="B2" s="20"/>
      <c r="C2" s="5" t="s">
        <v>3</v>
      </c>
      <c r="D2" s="6" t="s">
        <v>4</v>
      </c>
      <c r="E2" s="6" t="s">
        <v>5</v>
      </c>
      <c r="F2" s="7" t="s">
        <v>6</v>
      </c>
      <c r="G2" s="4"/>
      <c r="H2" s="5" t="s">
        <v>3</v>
      </c>
      <c r="I2" s="6" t="s">
        <v>4</v>
      </c>
      <c r="J2" s="6" t="s">
        <v>5</v>
      </c>
      <c r="K2" s="7" t="s">
        <v>6</v>
      </c>
      <c r="L2" s="4"/>
      <c r="M2" s="5" t="s">
        <v>3</v>
      </c>
      <c r="N2" s="6" t="s">
        <v>4</v>
      </c>
      <c r="O2" s="6" t="s">
        <v>5</v>
      </c>
      <c r="P2" s="7" t="s">
        <v>6</v>
      </c>
      <c r="Q2" s="4"/>
      <c r="R2" s="5" t="s">
        <v>3</v>
      </c>
      <c r="S2" s="6" t="s">
        <v>4</v>
      </c>
      <c r="T2" s="6" t="s">
        <v>5</v>
      </c>
      <c r="U2" s="7" t="s">
        <v>6</v>
      </c>
      <c r="V2" s="4"/>
      <c r="W2" s="5" t="s">
        <v>3</v>
      </c>
      <c r="X2" s="6" t="s">
        <v>4</v>
      </c>
      <c r="Y2" s="6" t="s">
        <v>5</v>
      </c>
      <c r="Z2" s="7" t="s">
        <v>6</v>
      </c>
      <c r="AA2" s="4"/>
      <c r="AB2" s="5" t="s">
        <v>3</v>
      </c>
      <c r="AC2" s="6" t="s">
        <v>4</v>
      </c>
      <c r="AD2" s="6" t="s">
        <v>5</v>
      </c>
      <c r="AE2" s="7" t="s">
        <v>6</v>
      </c>
      <c r="AF2" s="4"/>
      <c r="AG2" s="5" t="s">
        <v>3</v>
      </c>
      <c r="AH2" s="6" t="s">
        <v>4</v>
      </c>
      <c r="AI2" s="6" t="s">
        <v>5</v>
      </c>
      <c r="AJ2" s="7" t="s">
        <v>6</v>
      </c>
      <c r="AK2" s="28"/>
      <c r="AL2" s="29" t="s">
        <v>3</v>
      </c>
      <c r="AM2" s="6" t="s">
        <v>4</v>
      </c>
      <c r="AN2" s="6" t="s">
        <v>5</v>
      </c>
      <c r="AO2" s="7" t="s">
        <v>6</v>
      </c>
      <c r="AP2" s="28"/>
      <c r="AQ2" s="29" t="s">
        <v>3</v>
      </c>
      <c r="AR2" s="6" t="s">
        <v>4</v>
      </c>
      <c r="AS2" s="6" t="s">
        <v>5</v>
      </c>
      <c r="AT2" s="7" t="s">
        <v>6</v>
      </c>
      <c r="AU2" s="28"/>
      <c r="AV2" s="29" t="s">
        <v>3</v>
      </c>
      <c r="AW2" s="6" t="s">
        <v>4</v>
      </c>
      <c r="AX2" s="6" t="s">
        <v>5</v>
      </c>
      <c r="AY2" s="7" t="s">
        <v>6</v>
      </c>
      <c r="AZ2" s="28"/>
      <c r="BA2" s="29" t="s">
        <v>3</v>
      </c>
      <c r="BB2" s="6" t="s">
        <v>4</v>
      </c>
      <c r="BC2" s="6" t="s">
        <v>5</v>
      </c>
      <c r="BD2" s="7" t="s">
        <v>6</v>
      </c>
      <c r="BE2" s="28"/>
      <c r="BF2" s="29" t="s">
        <v>3</v>
      </c>
      <c r="BG2" s="6" t="s">
        <v>4</v>
      </c>
      <c r="BH2" s="6" t="s">
        <v>5</v>
      </c>
      <c r="BI2" s="7" t="s">
        <v>6</v>
      </c>
      <c r="BJ2" s="28"/>
      <c r="BK2" s="29" t="s">
        <v>3</v>
      </c>
      <c r="BL2" s="6" t="s">
        <v>4</v>
      </c>
      <c r="BM2" s="6" t="s">
        <v>5</v>
      </c>
      <c r="BN2" s="7" t="s">
        <v>6</v>
      </c>
      <c r="BO2" s="28"/>
      <c r="BP2" s="29" t="s">
        <v>3</v>
      </c>
      <c r="BQ2" s="6" t="s">
        <v>4</v>
      </c>
      <c r="BR2" s="6" t="s">
        <v>5</v>
      </c>
      <c r="BS2" s="7" t="s">
        <v>6</v>
      </c>
      <c r="BU2" s="70" t="s">
        <v>72</v>
      </c>
      <c r="BV2" s="70" t="s">
        <v>65</v>
      </c>
      <c r="BW2" s="70" t="s">
        <v>66</v>
      </c>
      <c r="BX2" s="70" t="s">
        <v>74</v>
      </c>
      <c r="BY2" s="56" t="s">
        <v>75</v>
      </c>
    </row>
    <row r="3" spans="1:77" x14ac:dyDescent="0.2">
      <c r="A3" s="149"/>
      <c r="B3" s="21">
        <v>7201</v>
      </c>
      <c r="C3" s="8"/>
      <c r="D3" s="9">
        <v>0</v>
      </c>
      <c r="E3" s="9">
        <v>0</v>
      </c>
      <c r="F3" s="10">
        <f>(POWER(E3,2)*D3)/2</f>
        <v>0</v>
      </c>
      <c r="G3" s="21">
        <v>7201</v>
      </c>
      <c r="H3" s="8"/>
      <c r="I3" s="9">
        <v>4.8</v>
      </c>
      <c r="J3" s="9">
        <v>4.9000000000000004</v>
      </c>
      <c r="K3" s="10">
        <f>(POWER(J3,2)*I3)/2</f>
        <v>57.624000000000009</v>
      </c>
      <c r="L3" s="21">
        <v>7201</v>
      </c>
      <c r="M3" s="8"/>
      <c r="N3" s="9">
        <v>5</v>
      </c>
      <c r="O3" s="9">
        <v>5.0999999999999996</v>
      </c>
      <c r="P3" s="10">
        <f>(POWER(O3,2)*N3)/2</f>
        <v>65.024999999999991</v>
      </c>
      <c r="Q3" s="21">
        <v>7201</v>
      </c>
      <c r="R3" s="8"/>
      <c r="S3" s="9">
        <v>6.3</v>
      </c>
      <c r="T3" s="9">
        <v>5.9</v>
      </c>
      <c r="U3" s="10">
        <f>(POWER(T3,2)*S3)/2</f>
        <v>109.6515</v>
      </c>
      <c r="V3" s="21">
        <v>7201</v>
      </c>
      <c r="W3" s="8"/>
      <c r="X3" s="9"/>
      <c r="Y3" s="9"/>
      <c r="Z3" s="10">
        <f>(POWER(Y3,2)*X3)/2</f>
        <v>0</v>
      </c>
      <c r="AA3" s="21">
        <v>7201</v>
      </c>
      <c r="AB3" s="8"/>
      <c r="AC3" s="9">
        <v>4</v>
      </c>
      <c r="AD3" s="9">
        <v>4.5</v>
      </c>
      <c r="AE3" s="10">
        <f>(POWER(AD3,2)*AC3)/2</f>
        <v>40.5</v>
      </c>
      <c r="AF3" s="21">
        <v>7201</v>
      </c>
      <c r="AG3" s="8"/>
      <c r="AH3" s="9">
        <v>5</v>
      </c>
      <c r="AI3" s="9">
        <v>5</v>
      </c>
      <c r="AJ3" s="10">
        <f>(POWER(AI3,2)*AH3)/2</f>
        <v>62.5</v>
      </c>
      <c r="AK3" s="21">
        <v>7201</v>
      </c>
      <c r="AL3" s="8"/>
      <c r="AM3" s="9">
        <v>3.5</v>
      </c>
      <c r="AN3" s="9">
        <v>3</v>
      </c>
      <c r="AO3" s="10">
        <f>(POWER(AN3,2)*AM3)/2</f>
        <v>15.75</v>
      </c>
      <c r="AP3" s="21">
        <v>7201</v>
      </c>
      <c r="AQ3" s="8"/>
      <c r="AR3" s="9">
        <v>3</v>
      </c>
      <c r="AS3" s="9">
        <v>3</v>
      </c>
      <c r="AT3" s="10">
        <f>(POWER(AS3,2)*AR3)/2</f>
        <v>13.5</v>
      </c>
      <c r="AU3" s="21">
        <v>7201</v>
      </c>
      <c r="AV3" s="8"/>
      <c r="AW3" s="9">
        <v>3</v>
      </c>
      <c r="AX3" s="9">
        <v>3</v>
      </c>
      <c r="AY3" s="10">
        <f>(POWER(AX3,2)*AW3)/2</f>
        <v>13.5</v>
      </c>
      <c r="AZ3" s="21">
        <v>7201</v>
      </c>
      <c r="BA3" s="8"/>
      <c r="BB3" s="9">
        <v>3</v>
      </c>
      <c r="BC3" s="9">
        <v>3</v>
      </c>
      <c r="BD3" s="10">
        <f>(POWER(BC3,2)*BB3)/2</f>
        <v>13.5</v>
      </c>
      <c r="BE3" s="21">
        <v>7201</v>
      </c>
      <c r="BF3" s="8"/>
      <c r="BG3" s="9">
        <v>2</v>
      </c>
      <c r="BH3" s="9">
        <v>2</v>
      </c>
      <c r="BI3" s="10">
        <f>(POWER(BH3,2)*BG3)/2</f>
        <v>4</v>
      </c>
      <c r="BJ3" s="21">
        <v>7201</v>
      </c>
      <c r="BK3" s="8"/>
      <c r="BL3" s="9">
        <v>2</v>
      </c>
      <c r="BM3" s="9">
        <v>2</v>
      </c>
      <c r="BN3" s="10">
        <f>(POWER(BM3,2)*BL3)/2</f>
        <v>4</v>
      </c>
      <c r="BO3" s="21">
        <v>7201</v>
      </c>
      <c r="BP3" s="8"/>
      <c r="BQ3" s="9">
        <v>1</v>
      </c>
      <c r="BR3" s="9">
        <v>1</v>
      </c>
      <c r="BS3" s="10">
        <f>(POWER(BR3,2)*BQ3)/2</f>
        <v>0.5</v>
      </c>
      <c r="BT3" s="50">
        <f>BS3/K3</f>
        <v>8.6769401638206282E-3</v>
      </c>
      <c r="BU3">
        <f>BS3/$BU$1</f>
        <v>1.7453656904739396E-2</v>
      </c>
      <c r="BW3" t="s">
        <v>61</v>
      </c>
      <c r="BX3" s="126" t="s">
        <v>61</v>
      </c>
      <c r="BY3" t="s">
        <v>76</v>
      </c>
    </row>
    <row r="4" spans="1:77" x14ac:dyDescent="0.2">
      <c r="A4" s="149"/>
      <c r="B4" s="21">
        <v>7202</v>
      </c>
      <c r="C4" s="11"/>
      <c r="D4" s="12">
        <v>0</v>
      </c>
      <c r="E4" s="12">
        <v>0</v>
      </c>
      <c r="F4" s="13">
        <f t="shared" ref="F4:F12" si="0">(POWER(E4,2)*D4)/2</f>
        <v>0</v>
      </c>
      <c r="G4" s="21">
        <v>7202</v>
      </c>
      <c r="H4" s="11"/>
      <c r="I4" s="12">
        <v>4</v>
      </c>
      <c r="J4" s="12">
        <v>4</v>
      </c>
      <c r="K4" s="13">
        <f t="shared" ref="K4:K12" si="1">(POWER(J4,2)*I4)/2</f>
        <v>32</v>
      </c>
      <c r="L4" s="21">
        <v>7202</v>
      </c>
      <c r="M4" s="11"/>
      <c r="N4" s="12">
        <v>4.0999999999999996</v>
      </c>
      <c r="O4" s="12">
        <v>5.3</v>
      </c>
      <c r="P4" s="13">
        <f t="shared" ref="P4:P31" si="2">(POWER(O4,2)*N4)/2</f>
        <v>57.584499999999991</v>
      </c>
      <c r="Q4" s="21">
        <v>7202</v>
      </c>
      <c r="R4" s="11"/>
      <c r="S4" s="12">
        <v>6.3</v>
      </c>
      <c r="T4" s="12">
        <v>6</v>
      </c>
      <c r="U4" s="13">
        <f t="shared" ref="U4:U31" si="3">(POWER(T4,2)*S4)/2</f>
        <v>113.39999999999999</v>
      </c>
      <c r="V4" s="21">
        <v>7202</v>
      </c>
      <c r="W4" s="11"/>
      <c r="X4" s="12"/>
      <c r="Y4" s="12"/>
      <c r="Z4" s="13">
        <f t="shared" ref="Z4:Z31" si="4">(POWER(Y4,2)*X4)/2</f>
        <v>0</v>
      </c>
      <c r="AA4" s="21">
        <v>7202</v>
      </c>
      <c r="AB4" s="11"/>
      <c r="AC4" s="12">
        <v>4</v>
      </c>
      <c r="AD4" s="12">
        <v>4</v>
      </c>
      <c r="AE4" s="13">
        <f t="shared" ref="AE4:AE31" si="5">(POWER(AD4,2)*AC4)/2</f>
        <v>32</v>
      </c>
      <c r="AF4" s="21">
        <v>7202</v>
      </c>
      <c r="AG4" s="11"/>
      <c r="AH4" s="12">
        <v>3.5</v>
      </c>
      <c r="AI4" s="12">
        <v>3.5</v>
      </c>
      <c r="AJ4" s="13">
        <f t="shared" ref="AJ4:AJ31" si="6">(POWER(AI4,2)*AH4)/2</f>
        <v>21.4375</v>
      </c>
      <c r="AK4" s="21">
        <v>7202</v>
      </c>
      <c r="AL4" s="11"/>
      <c r="AM4" s="12">
        <v>2</v>
      </c>
      <c r="AN4" s="12">
        <v>2</v>
      </c>
      <c r="AO4" s="13">
        <f t="shared" ref="AO4:AO31" si="7">(POWER(AN4,2)*AM4)/2</f>
        <v>4</v>
      </c>
      <c r="AP4" s="21">
        <v>7202</v>
      </c>
      <c r="AQ4" s="11"/>
      <c r="AR4" s="12">
        <v>1</v>
      </c>
      <c r="AS4" s="12">
        <v>1</v>
      </c>
      <c r="AT4" s="13">
        <f t="shared" ref="AT4:AT31" si="8">(POWER(AS4,2)*AR4)/2</f>
        <v>0.5</v>
      </c>
      <c r="AU4" s="21">
        <v>7202</v>
      </c>
      <c r="AV4" s="11"/>
      <c r="AW4" s="12">
        <v>1</v>
      </c>
      <c r="AX4" s="12">
        <v>1</v>
      </c>
      <c r="AY4" s="13">
        <f t="shared" ref="AY4:AY12" si="9">(POWER(AX4,2)*AW4)/2</f>
        <v>0.5</v>
      </c>
      <c r="AZ4" s="21">
        <v>7202</v>
      </c>
      <c r="BA4" s="11"/>
      <c r="BB4" s="12">
        <v>1</v>
      </c>
      <c r="BC4" s="12">
        <v>1</v>
      </c>
      <c r="BD4" s="13">
        <f t="shared" ref="BD4:BD12" si="10">(POWER(BC4,2)*BB4)/2</f>
        <v>0.5</v>
      </c>
      <c r="BE4" s="21">
        <v>7202</v>
      </c>
      <c r="BF4" s="11"/>
      <c r="BG4" s="12">
        <v>1.5</v>
      </c>
      <c r="BH4" s="12">
        <v>1.5</v>
      </c>
      <c r="BI4" s="13">
        <f t="shared" ref="BI4:BI12" si="11">(POWER(BH4,2)*BG4)/2</f>
        <v>1.6875</v>
      </c>
      <c r="BJ4" s="21">
        <v>7202</v>
      </c>
      <c r="BK4" s="11"/>
      <c r="BL4" s="12">
        <v>1</v>
      </c>
      <c r="BM4" s="12">
        <v>1</v>
      </c>
      <c r="BN4" s="13">
        <f t="shared" ref="BN4:BN12" si="12">(POWER(BM4,2)*BL4)/2</f>
        <v>0.5</v>
      </c>
      <c r="BO4" s="21">
        <v>7202</v>
      </c>
      <c r="BP4" s="11"/>
      <c r="BQ4" s="12">
        <v>0</v>
      </c>
      <c r="BR4" s="12">
        <v>0</v>
      </c>
      <c r="BS4" s="13">
        <f t="shared" ref="BS4:BS12" si="13">(POWER(BR4,2)*BQ4)/2</f>
        <v>0</v>
      </c>
      <c r="BT4" s="50">
        <f t="shared" ref="BT4:BT31" si="14">BS4/K4</f>
        <v>0</v>
      </c>
      <c r="BU4">
        <f t="shared" ref="BU4:BU31" si="15">BS4/$BU$1</f>
        <v>0</v>
      </c>
      <c r="BW4" t="s">
        <v>61</v>
      </c>
      <c r="BX4" s="126" t="s">
        <v>61</v>
      </c>
      <c r="BY4" t="s">
        <v>77</v>
      </c>
    </row>
    <row r="5" spans="1:77" x14ac:dyDescent="0.2">
      <c r="A5" s="149"/>
      <c r="B5" s="21">
        <v>7203</v>
      </c>
      <c r="C5" s="11"/>
      <c r="D5" s="12">
        <v>0</v>
      </c>
      <c r="E5" s="12">
        <v>0</v>
      </c>
      <c r="F5" s="13">
        <f t="shared" si="0"/>
        <v>0</v>
      </c>
      <c r="G5" s="21">
        <v>7203</v>
      </c>
      <c r="H5" s="11"/>
      <c r="I5" s="12">
        <v>3</v>
      </c>
      <c r="J5" s="12">
        <v>3.6</v>
      </c>
      <c r="K5" s="13">
        <f t="shared" si="1"/>
        <v>19.440000000000001</v>
      </c>
      <c r="L5" s="21">
        <v>7203</v>
      </c>
      <c r="M5" s="11"/>
      <c r="N5" s="12">
        <v>4.9000000000000004</v>
      </c>
      <c r="O5" s="12">
        <v>5</v>
      </c>
      <c r="P5" s="13">
        <f t="shared" si="2"/>
        <v>61.250000000000007</v>
      </c>
      <c r="Q5" s="21">
        <v>7203</v>
      </c>
      <c r="R5" s="11"/>
      <c r="S5" s="12">
        <v>7</v>
      </c>
      <c r="T5" s="12">
        <v>5.5</v>
      </c>
      <c r="U5" s="13">
        <f t="shared" si="3"/>
        <v>105.875</v>
      </c>
      <c r="V5" s="21">
        <v>7203</v>
      </c>
      <c r="W5" s="11"/>
      <c r="X5" s="12"/>
      <c r="Y5" s="12"/>
      <c r="Z5" s="13">
        <f t="shared" si="4"/>
        <v>0</v>
      </c>
      <c r="AA5" s="21">
        <v>7203</v>
      </c>
      <c r="AB5" s="11"/>
      <c r="AC5" s="12">
        <v>3.5</v>
      </c>
      <c r="AD5" s="12">
        <v>5.8</v>
      </c>
      <c r="AE5" s="13">
        <f t="shared" si="5"/>
        <v>58.870000000000005</v>
      </c>
      <c r="AF5" s="21">
        <v>7203</v>
      </c>
      <c r="AG5" s="11"/>
      <c r="AH5" s="12">
        <v>5.3</v>
      </c>
      <c r="AI5" s="12">
        <v>6</v>
      </c>
      <c r="AJ5" s="13">
        <f t="shared" si="6"/>
        <v>95.399999999999991</v>
      </c>
      <c r="AK5" s="21">
        <v>7203</v>
      </c>
      <c r="AL5" s="11"/>
      <c r="AM5" s="12">
        <v>6</v>
      </c>
      <c r="AN5" s="12">
        <v>6</v>
      </c>
      <c r="AO5" s="13">
        <f t="shared" si="7"/>
        <v>108</v>
      </c>
      <c r="AP5" s="21">
        <v>7203</v>
      </c>
      <c r="AQ5" s="11"/>
      <c r="AR5" s="12">
        <v>6</v>
      </c>
      <c r="AS5" s="12">
        <v>5</v>
      </c>
      <c r="AT5" s="13">
        <f t="shared" si="8"/>
        <v>75</v>
      </c>
      <c r="AU5" s="21">
        <v>7203</v>
      </c>
      <c r="AV5" s="11"/>
      <c r="AW5" s="12">
        <v>6</v>
      </c>
      <c r="AX5" s="12">
        <v>6</v>
      </c>
      <c r="AY5" s="13">
        <f t="shared" si="9"/>
        <v>108</v>
      </c>
      <c r="AZ5" s="21">
        <v>7203</v>
      </c>
      <c r="BA5" s="11"/>
      <c r="BB5" s="12">
        <v>7</v>
      </c>
      <c r="BC5" s="12">
        <v>6</v>
      </c>
      <c r="BD5" s="13">
        <f t="shared" si="10"/>
        <v>126</v>
      </c>
      <c r="BE5" s="21">
        <v>7203</v>
      </c>
      <c r="BF5" s="11"/>
      <c r="BG5" s="12">
        <v>7.3</v>
      </c>
      <c r="BH5" s="12">
        <v>8</v>
      </c>
      <c r="BI5" s="13">
        <f t="shared" si="11"/>
        <v>233.6</v>
      </c>
      <c r="BJ5" s="21">
        <v>7203</v>
      </c>
      <c r="BK5" s="11"/>
      <c r="BL5" s="12">
        <v>8.5</v>
      </c>
      <c r="BM5" s="12">
        <v>7.5</v>
      </c>
      <c r="BN5" s="13">
        <f t="shared" si="12"/>
        <v>239.0625</v>
      </c>
      <c r="BO5" s="21">
        <v>7203</v>
      </c>
      <c r="BP5" s="11"/>
      <c r="BQ5" s="12">
        <v>9</v>
      </c>
      <c r="BR5" s="12">
        <v>9</v>
      </c>
      <c r="BS5" s="13">
        <f t="shared" si="13"/>
        <v>364.5</v>
      </c>
      <c r="BT5" s="50">
        <f t="shared" si="14"/>
        <v>18.75</v>
      </c>
      <c r="BU5">
        <f t="shared" si="15"/>
        <v>12.72371588355502</v>
      </c>
      <c r="BW5" t="s">
        <v>62</v>
      </c>
      <c r="BX5" s="127" t="s">
        <v>62</v>
      </c>
      <c r="BY5" t="s">
        <v>78</v>
      </c>
    </row>
    <row r="6" spans="1:77" x14ac:dyDescent="0.2">
      <c r="A6" s="149"/>
      <c r="B6" s="21">
        <v>7204</v>
      </c>
      <c r="C6" s="11"/>
      <c r="D6" s="12">
        <v>0</v>
      </c>
      <c r="E6" s="12">
        <v>0</v>
      </c>
      <c r="F6" s="13">
        <f t="shared" si="0"/>
        <v>0</v>
      </c>
      <c r="G6" s="21">
        <v>7204</v>
      </c>
      <c r="H6" s="11"/>
      <c r="I6" s="12">
        <v>4</v>
      </c>
      <c r="J6" s="12">
        <v>4</v>
      </c>
      <c r="K6" s="13">
        <f t="shared" si="1"/>
        <v>32</v>
      </c>
      <c r="L6" s="21">
        <v>7204</v>
      </c>
      <c r="M6" s="11"/>
      <c r="N6" s="12">
        <v>5.2</v>
      </c>
      <c r="O6" s="12">
        <v>5.3</v>
      </c>
      <c r="P6" s="13">
        <f t="shared" si="2"/>
        <v>73.034000000000006</v>
      </c>
      <c r="Q6" s="21">
        <v>7204</v>
      </c>
      <c r="R6" s="11"/>
      <c r="S6" s="12">
        <v>5</v>
      </c>
      <c r="T6" s="12">
        <v>5.5</v>
      </c>
      <c r="U6" s="13">
        <f t="shared" si="3"/>
        <v>75.625</v>
      </c>
      <c r="V6" s="21">
        <v>7204</v>
      </c>
      <c r="W6" s="11"/>
      <c r="X6" s="12"/>
      <c r="Y6" s="12"/>
      <c r="Z6" s="13">
        <f t="shared" si="4"/>
        <v>0</v>
      </c>
      <c r="AA6" s="21">
        <v>7204</v>
      </c>
      <c r="AB6" s="11"/>
      <c r="AC6" s="12">
        <v>5</v>
      </c>
      <c r="AD6" s="12">
        <v>5.3</v>
      </c>
      <c r="AE6" s="13">
        <f t="shared" si="5"/>
        <v>70.224999999999994</v>
      </c>
      <c r="AF6" s="21">
        <v>7204</v>
      </c>
      <c r="AG6" s="11"/>
      <c r="AH6" s="12">
        <v>4.5</v>
      </c>
      <c r="AI6" s="12">
        <v>4.5</v>
      </c>
      <c r="AJ6" s="13">
        <f t="shared" si="6"/>
        <v>45.5625</v>
      </c>
      <c r="AK6" s="21">
        <v>7204</v>
      </c>
      <c r="AL6" s="11"/>
      <c r="AM6" s="12">
        <v>5</v>
      </c>
      <c r="AN6" s="12">
        <v>5</v>
      </c>
      <c r="AO6" s="13">
        <f t="shared" si="7"/>
        <v>62.5</v>
      </c>
      <c r="AP6" s="21">
        <v>7204</v>
      </c>
      <c r="AQ6" s="11"/>
      <c r="AR6" s="12">
        <v>4.5</v>
      </c>
      <c r="AS6" s="12">
        <v>4.5</v>
      </c>
      <c r="AT6" s="13">
        <f t="shared" si="8"/>
        <v>45.5625</v>
      </c>
      <c r="AU6" s="21">
        <v>7204</v>
      </c>
      <c r="AV6" s="11"/>
      <c r="AW6" s="12">
        <v>3</v>
      </c>
      <c r="AX6" s="12">
        <v>3</v>
      </c>
      <c r="AY6" s="13">
        <f t="shared" si="9"/>
        <v>13.5</v>
      </c>
      <c r="AZ6" s="21">
        <v>7204</v>
      </c>
      <c r="BA6" s="11"/>
      <c r="BB6" s="12">
        <v>3.5</v>
      </c>
      <c r="BC6" s="12">
        <v>3</v>
      </c>
      <c r="BD6" s="13">
        <f t="shared" si="10"/>
        <v>15.75</v>
      </c>
      <c r="BE6" s="21">
        <v>7204</v>
      </c>
      <c r="BF6" s="11"/>
      <c r="BG6" s="12">
        <v>3</v>
      </c>
      <c r="BH6" s="12">
        <v>3</v>
      </c>
      <c r="BI6" s="13">
        <f t="shared" si="11"/>
        <v>13.5</v>
      </c>
      <c r="BJ6" s="21">
        <v>7204</v>
      </c>
      <c r="BK6" s="11"/>
      <c r="BL6" s="12">
        <v>3.5</v>
      </c>
      <c r="BM6" s="12">
        <v>3</v>
      </c>
      <c r="BN6" s="13">
        <f t="shared" si="12"/>
        <v>15.75</v>
      </c>
      <c r="BO6" s="21">
        <v>7204</v>
      </c>
      <c r="BP6" s="11"/>
      <c r="BQ6" s="12">
        <v>2</v>
      </c>
      <c r="BR6" s="12">
        <v>2</v>
      </c>
      <c r="BS6" s="13">
        <f t="shared" si="13"/>
        <v>4</v>
      </c>
      <c r="BT6" s="50">
        <f t="shared" si="14"/>
        <v>0.125</v>
      </c>
      <c r="BU6">
        <f t="shared" si="15"/>
        <v>0.13962925523791517</v>
      </c>
      <c r="BV6" s="125" t="s">
        <v>70</v>
      </c>
      <c r="BW6" s="125" t="s">
        <v>61</v>
      </c>
    </row>
    <row r="7" spans="1:77" x14ac:dyDescent="0.2">
      <c r="A7" s="149"/>
      <c r="B7" s="21">
        <v>7205</v>
      </c>
      <c r="C7" s="11"/>
      <c r="D7" s="12">
        <v>0</v>
      </c>
      <c r="E7" s="12">
        <v>0</v>
      </c>
      <c r="F7" s="13">
        <f t="shared" si="0"/>
        <v>0</v>
      </c>
      <c r="G7" s="21">
        <v>7205</v>
      </c>
      <c r="H7" s="11"/>
      <c r="I7" s="12">
        <v>3.2</v>
      </c>
      <c r="J7" s="12">
        <v>3.6</v>
      </c>
      <c r="K7" s="13">
        <f t="shared" si="1"/>
        <v>20.736000000000004</v>
      </c>
      <c r="L7" s="21">
        <v>7205</v>
      </c>
      <c r="M7" s="11"/>
      <c r="N7" s="12">
        <v>4.2</v>
      </c>
      <c r="O7" s="12">
        <v>4.5</v>
      </c>
      <c r="P7" s="13">
        <f t="shared" si="2"/>
        <v>42.524999999999999</v>
      </c>
      <c r="Q7" s="21">
        <v>7205</v>
      </c>
      <c r="R7" s="11"/>
      <c r="S7" s="12">
        <v>4.8</v>
      </c>
      <c r="T7" s="12">
        <v>4.9000000000000004</v>
      </c>
      <c r="U7" s="13">
        <f t="shared" si="3"/>
        <v>57.624000000000009</v>
      </c>
      <c r="V7" s="21">
        <v>7205</v>
      </c>
      <c r="W7" s="11"/>
      <c r="X7" s="12"/>
      <c r="Y7" s="12"/>
      <c r="Z7" s="13">
        <f t="shared" si="4"/>
        <v>0</v>
      </c>
      <c r="AA7" s="21">
        <v>7205</v>
      </c>
      <c r="AB7" s="11"/>
      <c r="AC7" s="12">
        <v>3.5</v>
      </c>
      <c r="AD7" s="12">
        <v>4</v>
      </c>
      <c r="AE7" s="13">
        <f t="shared" si="5"/>
        <v>28</v>
      </c>
      <c r="AF7" s="21">
        <v>7205</v>
      </c>
      <c r="AG7" s="11"/>
      <c r="AH7" s="12">
        <v>4</v>
      </c>
      <c r="AI7" s="12">
        <v>3.5</v>
      </c>
      <c r="AJ7" s="13">
        <f t="shared" si="6"/>
        <v>24.5</v>
      </c>
      <c r="AK7" s="21">
        <v>7205</v>
      </c>
      <c r="AL7" s="11"/>
      <c r="AM7" s="12">
        <v>4</v>
      </c>
      <c r="AN7" s="12">
        <v>4</v>
      </c>
      <c r="AO7" s="13">
        <f t="shared" si="7"/>
        <v>32</v>
      </c>
      <c r="AP7" s="21">
        <v>7205</v>
      </c>
      <c r="AQ7" s="11"/>
      <c r="AR7" s="12">
        <v>3</v>
      </c>
      <c r="AS7" s="12">
        <v>3</v>
      </c>
      <c r="AT7" s="13">
        <f t="shared" si="8"/>
        <v>13.5</v>
      </c>
      <c r="AU7" s="21">
        <v>7205</v>
      </c>
      <c r="AV7" s="11"/>
      <c r="AW7" s="12">
        <v>3</v>
      </c>
      <c r="AX7" s="12">
        <v>3</v>
      </c>
      <c r="AY7" s="13">
        <f t="shared" si="9"/>
        <v>13.5</v>
      </c>
      <c r="AZ7" s="21">
        <v>7205</v>
      </c>
      <c r="BA7" s="11"/>
      <c r="BB7" s="12">
        <v>1</v>
      </c>
      <c r="BC7" s="12">
        <v>1</v>
      </c>
      <c r="BD7" s="13">
        <f t="shared" si="10"/>
        <v>0.5</v>
      </c>
      <c r="BE7" s="21">
        <v>7205</v>
      </c>
      <c r="BF7" s="11"/>
      <c r="BG7" s="12">
        <v>1</v>
      </c>
      <c r="BH7" s="12">
        <v>1</v>
      </c>
      <c r="BI7" s="13">
        <f t="shared" si="11"/>
        <v>0.5</v>
      </c>
      <c r="BJ7" s="21">
        <v>7205</v>
      </c>
      <c r="BK7" s="11"/>
      <c r="BL7" s="12">
        <v>0</v>
      </c>
      <c r="BM7" s="12">
        <v>0</v>
      </c>
      <c r="BN7" s="13">
        <f t="shared" si="12"/>
        <v>0</v>
      </c>
      <c r="BO7" s="21">
        <v>7205</v>
      </c>
      <c r="BP7" s="11"/>
      <c r="BQ7" s="12">
        <v>0</v>
      </c>
      <c r="BR7" s="12">
        <v>0</v>
      </c>
      <c r="BS7" s="13">
        <f t="shared" si="13"/>
        <v>0</v>
      </c>
      <c r="BT7" s="50">
        <f t="shared" si="14"/>
        <v>0</v>
      </c>
      <c r="BU7">
        <f t="shared" si="15"/>
        <v>0</v>
      </c>
      <c r="BW7" t="s">
        <v>61</v>
      </c>
      <c r="BX7" s="126" t="s">
        <v>61</v>
      </c>
    </row>
    <row r="8" spans="1:77" x14ac:dyDescent="0.2">
      <c r="A8" s="149"/>
      <c r="B8" s="21">
        <v>7206</v>
      </c>
      <c r="C8" s="11"/>
      <c r="D8" s="12">
        <v>0</v>
      </c>
      <c r="E8" s="12">
        <v>0</v>
      </c>
      <c r="F8" s="13">
        <f t="shared" si="0"/>
        <v>0</v>
      </c>
      <c r="G8" s="21">
        <v>7206</v>
      </c>
      <c r="H8" s="11"/>
      <c r="I8" s="12">
        <v>4.2</v>
      </c>
      <c r="J8" s="12">
        <v>4.5999999999999996</v>
      </c>
      <c r="K8" s="13">
        <f t="shared" si="1"/>
        <v>44.435999999999993</v>
      </c>
      <c r="L8" s="21">
        <v>7206</v>
      </c>
      <c r="M8" s="11"/>
      <c r="N8" s="12">
        <v>4</v>
      </c>
      <c r="O8" s="12">
        <v>4.5</v>
      </c>
      <c r="P8" s="13">
        <f t="shared" si="2"/>
        <v>40.5</v>
      </c>
      <c r="Q8" s="21">
        <v>7206</v>
      </c>
      <c r="R8" s="11"/>
      <c r="S8" s="12">
        <v>4</v>
      </c>
      <c r="T8" s="12">
        <v>4</v>
      </c>
      <c r="U8" s="13">
        <f t="shared" si="3"/>
        <v>32</v>
      </c>
      <c r="V8" s="21">
        <v>7206</v>
      </c>
      <c r="W8" s="11"/>
      <c r="X8" s="12"/>
      <c r="Y8" s="12"/>
      <c r="Z8" s="13">
        <f t="shared" si="4"/>
        <v>0</v>
      </c>
      <c r="AA8" s="21">
        <v>7206</v>
      </c>
      <c r="AB8" s="11"/>
      <c r="AC8" s="12">
        <v>1</v>
      </c>
      <c r="AD8" s="12">
        <v>1</v>
      </c>
      <c r="AE8" s="13">
        <f t="shared" si="5"/>
        <v>0.5</v>
      </c>
      <c r="AF8" s="21">
        <v>7206</v>
      </c>
      <c r="AG8" s="11"/>
      <c r="AH8" s="12">
        <v>1</v>
      </c>
      <c r="AI8" s="12">
        <v>1</v>
      </c>
      <c r="AJ8" s="13">
        <f t="shared" si="6"/>
        <v>0.5</v>
      </c>
      <c r="AK8" s="21">
        <v>7206</v>
      </c>
      <c r="AL8" s="11"/>
      <c r="AM8" s="12">
        <v>1</v>
      </c>
      <c r="AN8" s="12">
        <v>1</v>
      </c>
      <c r="AO8" s="13">
        <f t="shared" si="7"/>
        <v>0.5</v>
      </c>
      <c r="AP8" s="21">
        <v>7206</v>
      </c>
      <c r="AQ8" s="11"/>
      <c r="AR8" s="12">
        <v>1</v>
      </c>
      <c r="AS8" s="12">
        <v>1</v>
      </c>
      <c r="AT8" s="13">
        <f t="shared" si="8"/>
        <v>0.5</v>
      </c>
      <c r="AU8" s="21">
        <v>7206</v>
      </c>
      <c r="AV8" s="11"/>
      <c r="AW8" s="12">
        <v>1</v>
      </c>
      <c r="AX8" s="12">
        <v>1</v>
      </c>
      <c r="AY8" s="13">
        <f t="shared" si="9"/>
        <v>0.5</v>
      </c>
      <c r="AZ8" s="21">
        <v>7206</v>
      </c>
      <c r="BA8" s="11"/>
      <c r="BB8" s="12">
        <v>1</v>
      </c>
      <c r="BC8" s="12">
        <v>1</v>
      </c>
      <c r="BD8" s="13">
        <f t="shared" si="10"/>
        <v>0.5</v>
      </c>
      <c r="BE8" s="21">
        <v>7206</v>
      </c>
      <c r="BF8" s="11"/>
      <c r="BG8" s="12">
        <v>0</v>
      </c>
      <c r="BH8" s="12">
        <v>0</v>
      </c>
      <c r="BI8" s="13">
        <f t="shared" si="11"/>
        <v>0</v>
      </c>
      <c r="BJ8" s="21">
        <v>7206</v>
      </c>
      <c r="BK8" s="11"/>
      <c r="BL8" s="12">
        <v>0</v>
      </c>
      <c r="BM8" s="12">
        <v>0</v>
      </c>
      <c r="BN8" s="13">
        <f t="shared" si="12"/>
        <v>0</v>
      </c>
      <c r="BO8" s="21">
        <v>7206</v>
      </c>
      <c r="BP8" s="11"/>
      <c r="BQ8" s="12">
        <v>0</v>
      </c>
      <c r="BR8" s="12">
        <v>0</v>
      </c>
      <c r="BS8" s="13">
        <f t="shared" si="13"/>
        <v>0</v>
      </c>
      <c r="BT8" s="50">
        <f t="shared" si="14"/>
        <v>0</v>
      </c>
      <c r="BU8">
        <f t="shared" si="15"/>
        <v>0</v>
      </c>
      <c r="BW8" t="s">
        <v>61</v>
      </c>
      <c r="BX8" s="126" t="s">
        <v>61</v>
      </c>
    </row>
    <row r="9" spans="1:77" x14ac:dyDescent="0.2">
      <c r="A9" s="149"/>
      <c r="B9" s="21">
        <v>7207</v>
      </c>
      <c r="D9" s="12">
        <v>0</v>
      </c>
      <c r="E9" s="12">
        <v>0</v>
      </c>
      <c r="F9" s="13">
        <f t="shared" si="0"/>
        <v>0</v>
      </c>
      <c r="G9" s="21">
        <v>7207</v>
      </c>
      <c r="I9" s="12">
        <v>3.2</v>
      </c>
      <c r="J9" s="12">
        <v>3.8</v>
      </c>
      <c r="K9" s="13">
        <f t="shared" si="1"/>
        <v>23.103999999999999</v>
      </c>
      <c r="L9" s="21">
        <v>7207</v>
      </c>
      <c r="N9" s="12">
        <v>4.5</v>
      </c>
      <c r="O9" s="12">
        <v>5</v>
      </c>
      <c r="P9" s="13">
        <f t="shared" si="2"/>
        <v>56.25</v>
      </c>
      <c r="Q9" s="21">
        <v>7207</v>
      </c>
      <c r="S9" s="12">
        <v>5</v>
      </c>
      <c r="T9" s="12">
        <v>6</v>
      </c>
      <c r="U9" s="13">
        <f t="shared" si="3"/>
        <v>90</v>
      </c>
      <c r="V9" s="21">
        <v>7207</v>
      </c>
      <c r="X9" s="12"/>
      <c r="Y9" s="12"/>
      <c r="Z9" s="13">
        <f t="shared" si="4"/>
        <v>0</v>
      </c>
      <c r="AA9" s="21">
        <v>7207</v>
      </c>
      <c r="AC9" s="12">
        <v>4.5</v>
      </c>
      <c r="AD9" s="12">
        <v>4.5</v>
      </c>
      <c r="AE9" s="13">
        <f t="shared" si="5"/>
        <v>45.5625</v>
      </c>
      <c r="AF9" s="21">
        <v>7207</v>
      </c>
      <c r="AH9" s="12">
        <v>5.8</v>
      </c>
      <c r="AI9" s="12">
        <v>5.3</v>
      </c>
      <c r="AJ9" s="13">
        <f t="shared" si="6"/>
        <v>81.460999999999999</v>
      </c>
      <c r="AK9" s="21">
        <v>7207</v>
      </c>
      <c r="AL9" s="32"/>
      <c r="AM9" s="12">
        <v>4.5</v>
      </c>
      <c r="AN9" s="12">
        <v>4.5</v>
      </c>
      <c r="AO9" s="13">
        <f t="shared" si="7"/>
        <v>45.5625</v>
      </c>
      <c r="AP9" s="21">
        <v>7207</v>
      </c>
      <c r="AQ9" s="32"/>
      <c r="AR9" s="12">
        <v>5</v>
      </c>
      <c r="AS9" s="12">
        <v>5</v>
      </c>
      <c r="AT9" s="13">
        <f t="shared" si="8"/>
        <v>62.5</v>
      </c>
      <c r="AU9" s="21">
        <v>7207</v>
      </c>
      <c r="AV9" s="32"/>
      <c r="AW9" s="12">
        <v>4.5</v>
      </c>
      <c r="AX9" s="12">
        <v>4</v>
      </c>
      <c r="AY9" s="13">
        <f t="shared" si="9"/>
        <v>36</v>
      </c>
      <c r="AZ9" s="21">
        <v>7207</v>
      </c>
      <c r="BA9" s="32"/>
      <c r="BB9" s="12">
        <v>4</v>
      </c>
      <c r="BC9" s="12">
        <v>4</v>
      </c>
      <c r="BD9" s="13">
        <f t="shared" si="10"/>
        <v>32</v>
      </c>
      <c r="BE9" s="21">
        <v>7207</v>
      </c>
      <c r="BF9" s="32"/>
      <c r="BG9" s="12">
        <v>3</v>
      </c>
      <c r="BH9" s="12">
        <v>4</v>
      </c>
      <c r="BI9" s="13">
        <f t="shared" si="11"/>
        <v>24</v>
      </c>
      <c r="BJ9" s="21">
        <v>7207</v>
      </c>
      <c r="BK9" s="32"/>
      <c r="BL9" s="12">
        <v>4</v>
      </c>
      <c r="BM9" s="12">
        <v>3.5</v>
      </c>
      <c r="BN9" s="13">
        <f t="shared" si="12"/>
        <v>24.5</v>
      </c>
      <c r="BO9" s="21">
        <v>7207</v>
      </c>
      <c r="BP9" s="32"/>
      <c r="BQ9" s="12">
        <v>5</v>
      </c>
      <c r="BR9" s="12">
        <v>4</v>
      </c>
      <c r="BS9" s="13">
        <f t="shared" si="13"/>
        <v>40</v>
      </c>
      <c r="BT9" s="50">
        <f t="shared" si="14"/>
        <v>1.7313019390581719</v>
      </c>
      <c r="BU9">
        <f t="shared" si="15"/>
        <v>1.3962925523791516</v>
      </c>
      <c r="BV9" s="125" t="s">
        <v>70</v>
      </c>
      <c r="BW9" s="125"/>
    </row>
    <row r="10" spans="1:77" x14ac:dyDescent="0.2">
      <c r="A10" s="149"/>
      <c r="B10" s="21">
        <v>7208</v>
      </c>
      <c r="D10" s="12">
        <v>0</v>
      </c>
      <c r="E10" s="12">
        <v>0</v>
      </c>
      <c r="F10" s="13">
        <f t="shared" si="0"/>
        <v>0</v>
      </c>
      <c r="G10" s="21">
        <v>7208</v>
      </c>
      <c r="I10" s="12">
        <v>3.8</v>
      </c>
      <c r="J10" s="12">
        <v>4.0999999999999996</v>
      </c>
      <c r="K10" s="13">
        <f t="shared" si="1"/>
        <v>31.938999999999997</v>
      </c>
      <c r="L10" s="21">
        <v>7208</v>
      </c>
      <c r="N10" s="12">
        <v>6</v>
      </c>
      <c r="O10" s="12">
        <v>6</v>
      </c>
      <c r="P10" s="13">
        <f t="shared" si="2"/>
        <v>108</v>
      </c>
      <c r="Q10" s="21">
        <v>7208</v>
      </c>
      <c r="S10" s="12">
        <v>6</v>
      </c>
      <c r="T10" s="12">
        <v>6.3</v>
      </c>
      <c r="U10" s="13">
        <f t="shared" si="3"/>
        <v>119.07</v>
      </c>
      <c r="V10" s="21">
        <v>7208</v>
      </c>
      <c r="X10" s="12"/>
      <c r="Y10" s="12"/>
      <c r="Z10" s="13">
        <f t="shared" si="4"/>
        <v>0</v>
      </c>
      <c r="AA10" s="21">
        <v>7208</v>
      </c>
      <c r="AC10" s="12">
        <v>3</v>
      </c>
      <c r="AD10" s="12">
        <v>3.5</v>
      </c>
      <c r="AE10" s="13">
        <f t="shared" si="5"/>
        <v>18.375</v>
      </c>
      <c r="AF10" s="21">
        <v>7208</v>
      </c>
      <c r="AH10" s="12">
        <v>2</v>
      </c>
      <c r="AI10" s="12">
        <v>2</v>
      </c>
      <c r="AJ10" s="13">
        <f t="shared" si="6"/>
        <v>4</v>
      </c>
      <c r="AK10" s="21">
        <v>7208</v>
      </c>
      <c r="AL10" s="32"/>
      <c r="AM10" s="12">
        <v>2</v>
      </c>
      <c r="AN10" s="12">
        <v>2</v>
      </c>
      <c r="AO10" s="13">
        <f t="shared" si="7"/>
        <v>4</v>
      </c>
      <c r="AP10" s="21">
        <v>7208</v>
      </c>
      <c r="AQ10" s="32"/>
      <c r="AR10" s="12">
        <v>1</v>
      </c>
      <c r="AS10" s="12">
        <v>1</v>
      </c>
      <c r="AT10" s="13">
        <f t="shared" si="8"/>
        <v>0.5</v>
      </c>
      <c r="AU10" s="21">
        <v>7208</v>
      </c>
      <c r="AV10" s="32"/>
      <c r="AW10" s="12">
        <v>1</v>
      </c>
      <c r="AX10" s="12">
        <v>1</v>
      </c>
      <c r="AY10" s="13">
        <f t="shared" si="9"/>
        <v>0.5</v>
      </c>
      <c r="AZ10" s="21">
        <v>7208</v>
      </c>
      <c r="BA10" s="32"/>
      <c r="BB10" s="12">
        <v>1</v>
      </c>
      <c r="BC10" s="12">
        <v>1</v>
      </c>
      <c r="BD10" s="13">
        <f t="shared" si="10"/>
        <v>0.5</v>
      </c>
      <c r="BE10" s="21">
        <v>7208</v>
      </c>
      <c r="BF10" s="32"/>
      <c r="BG10" s="12">
        <v>0</v>
      </c>
      <c r="BH10" s="12">
        <v>0</v>
      </c>
      <c r="BI10" s="13">
        <f t="shared" si="11"/>
        <v>0</v>
      </c>
      <c r="BJ10" s="21">
        <v>7208</v>
      </c>
      <c r="BK10" s="32"/>
      <c r="BL10" s="12">
        <v>0</v>
      </c>
      <c r="BM10" s="12">
        <v>0</v>
      </c>
      <c r="BN10" s="13">
        <f t="shared" si="12"/>
        <v>0</v>
      </c>
      <c r="BO10" s="21">
        <v>7208</v>
      </c>
      <c r="BP10" s="32"/>
      <c r="BQ10" s="12">
        <v>0</v>
      </c>
      <c r="BR10" s="12">
        <v>0</v>
      </c>
      <c r="BS10" s="13">
        <f t="shared" si="13"/>
        <v>0</v>
      </c>
      <c r="BT10" s="50">
        <f t="shared" si="14"/>
        <v>0</v>
      </c>
      <c r="BU10">
        <f t="shared" si="15"/>
        <v>0</v>
      </c>
      <c r="BW10" t="s">
        <v>61</v>
      </c>
      <c r="BX10" s="126" t="s">
        <v>61</v>
      </c>
    </row>
    <row r="11" spans="1:77" x14ac:dyDescent="0.2">
      <c r="A11" s="149"/>
      <c r="B11" s="21">
        <v>7209</v>
      </c>
      <c r="D11" s="12">
        <v>0</v>
      </c>
      <c r="E11" s="12">
        <v>0</v>
      </c>
      <c r="F11" s="13">
        <f t="shared" si="0"/>
        <v>0</v>
      </c>
      <c r="G11" s="21">
        <v>7209</v>
      </c>
      <c r="I11" s="12">
        <v>3.8</v>
      </c>
      <c r="J11" s="12">
        <v>4</v>
      </c>
      <c r="K11" s="13">
        <f t="shared" si="1"/>
        <v>30.4</v>
      </c>
      <c r="L11" s="21">
        <v>7209</v>
      </c>
      <c r="N11" s="12">
        <v>4</v>
      </c>
      <c r="O11" s="12">
        <v>5</v>
      </c>
      <c r="P11" s="13">
        <f t="shared" si="2"/>
        <v>50</v>
      </c>
      <c r="Q11" s="21">
        <v>7209</v>
      </c>
      <c r="S11" s="12">
        <v>4.3</v>
      </c>
      <c r="T11" s="12">
        <v>5.5</v>
      </c>
      <c r="U11" s="13">
        <f t="shared" si="3"/>
        <v>65.037499999999994</v>
      </c>
      <c r="V11" s="21">
        <v>7209</v>
      </c>
      <c r="X11" s="12"/>
      <c r="Y11" s="12"/>
      <c r="Z11" s="13">
        <f t="shared" si="4"/>
        <v>0</v>
      </c>
      <c r="AA11" s="21">
        <v>7209</v>
      </c>
      <c r="AC11" s="12">
        <v>3</v>
      </c>
      <c r="AD11" s="12">
        <v>4.5</v>
      </c>
      <c r="AE11" s="13">
        <f t="shared" si="5"/>
        <v>30.375</v>
      </c>
      <c r="AF11" s="21">
        <v>7209</v>
      </c>
      <c r="AH11" s="12">
        <v>5</v>
      </c>
      <c r="AI11" s="12">
        <v>4</v>
      </c>
      <c r="AJ11" s="13">
        <f t="shared" si="6"/>
        <v>40</v>
      </c>
      <c r="AK11" s="21">
        <v>7209</v>
      </c>
      <c r="AL11" s="32"/>
      <c r="AM11" s="12">
        <v>4.5</v>
      </c>
      <c r="AN11" s="12">
        <v>3.5</v>
      </c>
      <c r="AO11" s="13">
        <f t="shared" si="7"/>
        <v>27.5625</v>
      </c>
      <c r="AP11" s="21">
        <v>7209</v>
      </c>
      <c r="AQ11" s="32"/>
      <c r="AR11" s="12">
        <v>4</v>
      </c>
      <c r="AS11" s="12">
        <v>4</v>
      </c>
      <c r="AT11" s="13">
        <f t="shared" si="8"/>
        <v>32</v>
      </c>
      <c r="AU11" s="21">
        <v>7209</v>
      </c>
      <c r="AV11" s="32"/>
      <c r="AW11" s="12">
        <v>3.5</v>
      </c>
      <c r="AX11" s="12">
        <v>3</v>
      </c>
      <c r="AY11" s="13">
        <f t="shared" si="9"/>
        <v>15.75</v>
      </c>
      <c r="AZ11" s="21">
        <v>7209</v>
      </c>
      <c r="BA11" s="32"/>
      <c r="BB11" s="12">
        <v>4</v>
      </c>
      <c r="BC11" s="12">
        <v>3.5</v>
      </c>
      <c r="BD11" s="13">
        <f t="shared" si="10"/>
        <v>24.5</v>
      </c>
      <c r="BE11" s="21">
        <v>7209</v>
      </c>
      <c r="BF11" s="32"/>
      <c r="BG11" s="12">
        <v>2.7</v>
      </c>
      <c r="BH11" s="12">
        <v>2.9</v>
      </c>
      <c r="BI11" s="13">
        <f t="shared" si="11"/>
        <v>11.3535</v>
      </c>
      <c r="BJ11" s="21">
        <v>7209</v>
      </c>
      <c r="BK11" s="32"/>
      <c r="BL11" s="12">
        <v>3.5</v>
      </c>
      <c r="BM11" s="12">
        <v>3.5</v>
      </c>
      <c r="BN11" s="13">
        <f t="shared" si="12"/>
        <v>21.4375</v>
      </c>
      <c r="BO11" s="21">
        <v>7209</v>
      </c>
      <c r="BP11" s="32"/>
      <c r="BQ11" s="12">
        <v>4.5</v>
      </c>
      <c r="BR11" s="12">
        <v>4</v>
      </c>
      <c r="BS11" s="13">
        <f t="shared" si="13"/>
        <v>36</v>
      </c>
      <c r="BT11" s="50">
        <f t="shared" si="14"/>
        <v>1.1842105263157896</v>
      </c>
      <c r="BU11">
        <f t="shared" si="15"/>
        <v>1.2566632971412366</v>
      </c>
      <c r="BV11" s="125" t="s">
        <v>70</v>
      </c>
      <c r="BW11" s="125"/>
    </row>
    <row r="12" spans="1:77" x14ac:dyDescent="0.2">
      <c r="B12" s="21">
        <v>7210</v>
      </c>
      <c r="D12" s="12">
        <v>0</v>
      </c>
      <c r="E12" s="12">
        <v>0</v>
      </c>
      <c r="F12" s="13">
        <f t="shared" si="0"/>
        <v>0</v>
      </c>
      <c r="G12" s="21">
        <v>7210</v>
      </c>
      <c r="I12" s="12">
        <v>3.8</v>
      </c>
      <c r="J12" s="12">
        <v>4.0999999999999996</v>
      </c>
      <c r="K12" s="13">
        <f t="shared" si="1"/>
        <v>31.938999999999997</v>
      </c>
      <c r="L12" s="21">
        <v>7210</v>
      </c>
      <c r="N12" s="12">
        <v>5</v>
      </c>
      <c r="O12" s="12">
        <v>5.3</v>
      </c>
      <c r="P12" s="13">
        <f t="shared" si="2"/>
        <v>70.224999999999994</v>
      </c>
      <c r="Q12" s="21">
        <v>7210</v>
      </c>
      <c r="S12" s="12">
        <v>5</v>
      </c>
      <c r="T12" s="12">
        <v>5</v>
      </c>
      <c r="U12" s="13">
        <f t="shared" si="3"/>
        <v>62.5</v>
      </c>
      <c r="V12" s="21">
        <v>7210</v>
      </c>
      <c r="X12" s="12"/>
      <c r="Y12" s="12"/>
      <c r="Z12" s="13">
        <f t="shared" si="4"/>
        <v>0</v>
      </c>
      <c r="AA12" s="21">
        <v>7210</v>
      </c>
      <c r="AC12" s="12">
        <v>2.5</v>
      </c>
      <c r="AD12" s="12">
        <v>2.5</v>
      </c>
      <c r="AE12" s="13">
        <f t="shared" si="5"/>
        <v>7.8125</v>
      </c>
      <c r="AF12" s="21">
        <v>7210</v>
      </c>
      <c r="AH12" s="12">
        <v>1</v>
      </c>
      <c r="AI12" s="12">
        <v>1</v>
      </c>
      <c r="AJ12" s="13">
        <f t="shared" si="6"/>
        <v>0.5</v>
      </c>
      <c r="AK12" s="21">
        <v>7210</v>
      </c>
      <c r="AL12" s="32"/>
      <c r="AM12" s="12">
        <v>1</v>
      </c>
      <c r="AN12" s="12">
        <v>1</v>
      </c>
      <c r="AO12" s="13">
        <f t="shared" si="7"/>
        <v>0.5</v>
      </c>
      <c r="AP12" s="21">
        <v>7210</v>
      </c>
      <c r="AQ12" s="32"/>
      <c r="AR12" s="12">
        <v>1</v>
      </c>
      <c r="AS12" s="12">
        <v>1</v>
      </c>
      <c r="AT12" s="13">
        <f t="shared" si="8"/>
        <v>0.5</v>
      </c>
      <c r="AU12" s="21">
        <v>7210</v>
      </c>
      <c r="AV12" s="32"/>
      <c r="AW12" s="12">
        <v>1</v>
      </c>
      <c r="AX12" s="12">
        <v>1</v>
      </c>
      <c r="AY12" s="13">
        <f t="shared" si="9"/>
        <v>0.5</v>
      </c>
      <c r="AZ12" s="21">
        <v>7210</v>
      </c>
      <c r="BA12" s="32"/>
      <c r="BB12" s="12">
        <v>1</v>
      </c>
      <c r="BC12" s="12">
        <v>1</v>
      </c>
      <c r="BD12" s="13">
        <f t="shared" si="10"/>
        <v>0.5</v>
      </c>
      <c r="BE12" s="21">
        <v>7210</v>
      </c>
      <c r="BF12" s="32"/>
      <c r="BG12" s="12">
        <v>0</v>
      </c>
      <c r="BH12" s="12">
        <v>0</v>
      </c>
      <c r="BI12" s="13">
        <f t="shared" si="11"/>
        <v>0</v>
      </c>
      <c r="BJ12" s="21">
        <v>7210</v>
      </c>
      <c r="BK12" s="32"/>
      <c r="BL12" s="12">
        <v>0</v>
      </c>
      <c r="BM12" s="12">
        <v>0</v>
      </c>
      <c r="BN12" s="13">
        <f t="shared" si="12"/>
        <v>0</v>
      </c>
      <c r="BO12" s="21">
        <v>7210</v>
      </c>
      <c r="BP12" s="32"/>
      <c r="BQ12" s="12">
        <v>0</v>
      </c>
      <c r="BR12" s="12">
        <v>0</v>
      </c>
      <c r="BS12" s="13">
        <f t="shared" si="13"/>
        <v>0</v>
      </c>
      <c r="BT12" s="50">
        <f t="shared" si="14"/>
        <v>0</v>
      </c>
      <c r="BU12">
        <f t="shared" si="15"/>
        <v>0</v>
      </c>
      <c r="BW12" t="s">
        <v>61</v>
      </c>
      <c r="BX12" s="126" t="s">
        <v>61</v>
      </c>
    </row>
    <row r="13" spans="1:77" x14ac:dyDescent="0.2">
      <c r="A13" s="151"/>
      <c r="B13" s="22">
        <v>7211</v>
      </c>
      <c r="C13" s="23"/>
      <c r="D13" s="24">
        <v>0</v>
      </c>
      <c r="E13" s="24">
        <v>0</v>
      </c>
      <c r="F13" s="25">
        <f t="shared" ref="F13:F26" si="16">(POWER(E13,2)*D13)/2</f>
        <v>0</v>
      </c>
      <c r="G13" s="22">
        <v>7211</v>
      </c>
      <c r="H13" s="23"/>
      <c r="I13" s="24"/>
      <c r="J13" s="24"/>
      <c r="K13" s="25">
        <f t="shared" ref="K13:K31" si="17">(POWER(J13,2)*I13)/2</f>
        <v>0</v>
      </c>
      <c r="L13" s="22">
        <v>7211</v>
      </c>
      <c r="M13" s="23"/>
      <c r="N13" s="24"/>
      <c r="O13" s="24"/>
      <c r="P13" s="25">
        <f t="shared" si="2"/>
        <v>0</v>
      </c>
      <c r="Q13" s="22">
        <v>7211</v>
      </c>
      <c r="R13" s="23"/>
      <c r="S13" s="24"/>
      <c r="T13" s="24"/>
      <c r="U13" s="25">
        <f t="shared" si="3"/>
        <v>0</v>
      </c>
      <c r="V13" s="22">
        <v>7211</v>
      </c>
      <c r="W13" s="23"/>
      <c r="X13" s="24"/>
      <c r="Y13" s="24"/>
      <c r="Z13" s="25">
        <f t="shared" si="4"/>
        <v>0</v>
      </c>
      <c r="AA13" s="22">
        <v>7211</v>
      </c>
      <c r="AB13" s="23"/>
      <c r="AC13" s="24"/>
      <c r="AD13" s="24"/>
      <c r="AE13" s="25">
        <f t="shared" si="5"/>
        <v>0</v>
      </c>
      <c r="AF13" s="22">
        <v>7211</v>
      </c>
      <c r="AG13" s="23"/>
      <c r="AH13" s="24"/>
      <c r="AI13" s="24"/>
      <c r="AJ13" s="25">
        <f t="shared" si="6"/>
        <v>0</v>
      </c>
      <c r="AK13" s="47">
        <v>7211</v>
      </c>
      <c r="AL13" s="48"/>
      <c r="AM13" s="49"/>
      <c r="AN13" s="49"/>
      <c r="AO13" s="25">
        <f t="shared" si="7"/>
        <v>0</v>
      </c>
      <c r="AP13" s="47">
        <v>7211</v>
      </c>
      <c r="AQ13" s="48"/>
      <c r="AR13" s="49"/>
      <c r="AS13" s="49"/>
      <c r="AT13" s="25">
        <f>(POWER(AS13,2)*AR13)/2</f>
        <v>0</v>
      </c>
      <c r="AU13" s="47">
        <v>7211</v>
      </c>
      <c r="AV13" s="48"/>
      <c r="AW13" s="49"/>
      <c r="AX13" s="49"/>
      <c r="AY13" s="25">
        <f>(POWER(AX13,2)*AW13)/2</f>
        <v>0</v>
      </c>
      <c r="AZ13" s="47">
        <v>7211</v>
      </c>
      <c r="BA13" s="48"/>
      <c r="BB13" s="49"/>
      <c r="BC13" s="49"/>
      <c r="BD13" s="25">
        <f>(POWER(BC13,2)*BB13)/2</f>
        <v>0</v>
      </c>
      <c r="BE13" s="47">
        <v>7211</v>
      </c>
      <c r="BF13" s="48"/>
      <c r="BG13" s="49"/>
      <c r="BH13" s="49"/>
      <c r="BI13" s="25">
        <f>(POWER(BH13,2)*BG13)/2</f>
        <v>0</v>
      </c>
      <c r="BJ13" s="47">
        <v>7211</v>
      </c>
      <c r="BK13" s="48"/>
      <c r="BL13" s="49"/>
      <c r="BM13" s="49"/>
      <c r="BN13" s="25">
        <f>(POWER(BM13,2)*BL13)/2</f>
        <v>0</v>
      </c>
      <c r="BO13" s="47">
        <v>7211</v>
      </c>
      <c r="BP13" s="48"/>
      <c r="BQ13" s="49"/>
      <c r="BR13" s="49"/>
      <c r="BS13" s="25">
        <f>(POWER(BR13,2)*BQ13)/2</f>
        <v>0</v>
      </c>
      <c r="BT13" s="50"/>
    </row>
    <row r="14" spans="1:77" x14ac:dyDescent="0.2">
      <c r="A14" s="151"/>
      <c r="B14" s="22">
        <v>7212</v>
      </c>
      <c r="C14" s="23"/>
      <c r="D14" s="24">
        <v>0</v>
      </c>
      <c r="E14" s="24">
        <v>0</v>
      </c>
      <c r="F14" s="25">
        <f t="shared" si="16"/>
        <v>0</v>
      </c>
      <c r="G14" s="22">
        <v>7212</v>
      </c>
      <c r="H14" s="23"/>
      <c r="I14" s="24"/>
      <c r="J14" s="24"/>
      <c r="K14" s="25">
        <f t="shared" si="17"/>
        <v>0</v>
      </c>
      <c r="L14" s="22">
        <v>7212</v>
      </c>
      <c r="M14" s="23"/>
      <c r="N14" s="24"/>
      <c r="O14" s="24"/>
      <c r="P14" s="25">
        <f t="shared" si="2"/>
        <v>0</v>
      </c>
      <c r="Q14" s="22">
        <v>7212</v>
      </c>
      <c r="R14" s="23"/>
      <c r="S14" s="24"/>
      <c r="T14" s="24"/>
      <c r="U14" s="25">
        <f t="shared" si="3"/>
        <v>0</v>
      </c>
      <c r="V14" s="22">
        <v>7212</v>
      </c>
      <c r="W14" s="23"/>
      <c r="X14" s="24"/>
      <c r="Y14" s="24"/>
      <c r="Z14" s="25">
        <f t="shared" si="4"/>
        <v>0</v>
      </c>
      <c r="AA14" s="22">
        <v>7212</v>
      </c>
      <c r="AB14" s="23"/>
      <c r="AC14" s="24"/>
      <c r="AD14" s="24"/>
      <c r="AE14" s="25">
        <f t="shared" si="5"/>
        <v>0</v>
      </c>
      <c r="AF14" s="22">
        <v>7212</v>
      </c>
      <c r="AG14" s="23"/>
      <c r="AH14" s="24"/>
      <c r="AI14" s="24"/>
      <c r="AJ14" s="25">
        <f t="shared" si="6"/>
        <v>0</v>
      </c>
      <c r="AK14" s="47">
        <v>7212</v>
      </c>
      <c r="AL14" s="48"/>
      <c r="AM14" s="49"/>
      <c r="AN14" s="49"/>
      <c r="AO14" s="25">
        <f t="shared" si="7"/>
        <v>0</v>
      </c>
      <c r="AP14" s="47">
        <v>7212</v>
      </c>
      <c r="AQ14" s="48"/>
      <c r="AR14" s="49"/>
      <c r="AS14" s="49"/>
      <c r="AT14" s="25">
        <f t="shared" si="8"/>
        <v>0</v>
      </c>
      <c r="AU14" s="47">
        <v>7212</v>
      </c>
      <c r="AV14" s="48"/>
      <c r="AW14" s="49"/>
      <c r="AX14" s="49"/>
      <c r="AY14" s="25">
        <f t="shared" ref="AY14:AY17" si="18">(POWER(AX14,2)*AW14)/2</f>
        <v>0</v>
      </c>
      <c r="AZ14" s="47">
        <v>7212</v>
      </c>
      <c r="BA14" s="48"/>
      <c r="BB14" s="49"/>
      <c r="BC14" s="49"/>
      <c r="BD14" s="25">
        <f t="shared" ref="BD14:BD17" si="19">(POWER(BC14,2)*BB14)/2</f>
        <v>0</v>
      </c>
      <c r="BE14" s="47">
        <v>7212</v>
      </c>
      <c r="BF14" s="48"/>
      <c r="BG14" s="49"/>
      <c r="BH14" s="49"/>
      <c r="BI14" s="25">
        <f t="shared" ref="BI14:BI17" si="20">(POWER(BH14,2)*BG14)/2</f>
        <v>0</v>
      </c>
      <c r="BJ14" s="47">
        <v>7212</v>
      </c>
      <c r="BK14" s="48"/>
      <c r="BL14" s="49"/>
      <c r="BM14" s="49"/>
      <c r="BN14" s="25">
        <f t="shared" ref="BN14:BN17" si="21">(POWER(BM14,2)*BL14)/2</f>
        <v>0</v>
      </c>
      <c r="BO14" s="47">
        <v>7212</v>
      </c>
      <c r="BP14" s="48"/>
      <c r="BQ14" s="49"/>
      <c r="BR14" s="49"/>
      <c r="BS14" s="25">
        <f t="shared" ref="BS14:BS31" si="22">(POWER(BR14,2)*BQ14)/2</f>
        <v>0</v>
      </c>
      <c r="BT14" s="50"/>
    </row>
    <row r="15" spans="1:77" x14ac:dyDescent="0.2">
      <c r="A15" s="151"/>
      <c r="B15" s="22">
        <v>7213</v>
      </c>
      <c r="C15" s="23"/>
      <c r="D15" s="24">
        <v>0</v>
      </c>
      <c r="E15" s="24">
        <v>0</v>
      </c>
      <c r="F15" s="25">
        <f t="shared" si="16"/>
        <v>0</v>
      </c>
      <c r="G15" s="22">
        <v>7213</v>
      </c>
      <c r="H15" s="23"/>
      <c r="I15" s="24"/>
      <c r="J15" s="24"/>
      <c r="K15" s="25">
        <f t="shared" si="17"/>
        <v>0</v>
      </c>
      <c r="L15" s="22">
        <v>7213</v>
      </c>
      <c r="M15" s="23"/>
      <c r="N15" s="24"/>
      <c r="O15" s="24"/>
      <c r="P15" s="25">
        <f t="shared" si="2"/>
        <v>0</v>
      </c>
      <c r="Q15" s="22">
        <v>7213</v>
      </c>
      <c r="R15" s="23"/>
      <c r="S15" s="24"/>
      <c r="T15" s="24"/>
      <c r="U15" s="25">
        <f t="shared" si="3"/>
        <v>0</v>
      </c>
      <c r="V15" s="22">
        <v>7213</v>
      </c>
      <c r="W15" s="23"/>
      <c r="X15" s="24"/>
      <c r="Y15" s="24"/>
      <c r="Z15" s="25">
        <f t="shared" si="4"/>
        <v>0</v>
      </c>
      <c r="AA15" s="22">
        <v>7213</v>
      </c>
      <c r="AB15" s="23"/>
      <c r="AC15" s="24"/>
      <c r="AD15" s="24"/>
      <c r="AE15" s="25">
        <f t="shared" si="5"/>
        <v>0</v>
      </c>
      <c r="AF15" s="22">
        <v>7213</v>
      </c>
      <c r="AG15" s="23"/>
      <c r="AH15" s="24"/>
      <c r="AI15" s="24"/>
      <c r="AJ15" s="25">
        <f t="shared" si="6"/>
        <v>0</v>
      </c>
      <c r="AK15" s="47">
        <v>7213</v>
      </c>
      <c r="AL15" s="48"/>
      <c r="AM15" s="49"/>
      <c r="AN15" s="49"/>
      <c r="AO15" s="25">
        <f t="shared" si="7"/>
        <v>0</v>
      </c>
      <c r="AP15" s="47">
        <v>7213</v>
      </c>
      <c r="AQ15" s="48"/>
      <c r="AR15" s="49"/>
      <c r="AS15" s="49"/>
      <c r="AT15" s="25">
        <f t="shared" si="8"/>
        <v>0</v>
      </c>
      <c r="AU15" s="47">
        <v>7213</v>
      </c>
      <c r="AV15" s="48"/>
      <c r="AW15" s="49"/>
      <c r="AX15" s="49"/>
      <c r="AY15" s="25">
        <f t="shared" si="18"/>
        <v>0</v>
      </c>
      <c r="AZ15" s="47">
        <v>7213</v>
      </c>
      <c r="BA15" s="48"/>
      <c r="BB15" s="49"/>
      <c r="BC15" s="49"/>
      <c r="BD15" s="25">
        <f t="shared" si="19"/>
        <v>0</v>
      </c>
      <c r="BE15" s="47">
        <v>7213</v>
      </c>
      <c r="BF15" s="48"/>
      <c r="BG15" s="49"/>
      <c r="BH15" s="49"/>
      <c r="BI15" s="25">
        <f t="shared" si="20"/>
        <v>0</v>
      </c>
      <c r="BJ15" s="47">
        <v>7213</v>
      </c>
      <c r="BK15" s="48"/>
      <c r="BL15" s="49"/>
      <c r="BM15" s="49"/>
      <c r="BN15" s="25">
        <f t="shared" si="21"/>
        <v>0</v>
      </c>
      <c r="BO15" s="47">
        <v>7213</v>
      </c>
      <c r="BP15" s="48"/>
      <c r="BQ15" s="49"/>
      <c r="BR15" s="49"/>
      <c r="BS15" s="25">
        <f t="shared" si="22"/>
        <v>0</v>
      </c>
      <c r="BT15" s="50"/>
    </row>
    <row r="16" spans="1:77" x14ac:dyDescent="0.2">
      <c r="A16" s="151"/>
      <c r="B16" s="22">
        <v>7214</v>
      </c>
      <c r="C16" s="23"/>
      <c r="D16" s="24">
        <v>0</v>
      </c>
      <c r="E16" s="24">
        <v>0</v>
      </c>
      <c r="F16" s="25">
        <f t="shared" si="16"/>
        <v>0</v>
      </c>
      <c r="G16" s="22">
        <v>7214</v>
      </c>
      <c r="H16" s="23"/>
      <c r="I16" s="24"/>
      <c r="J16" s="24"/>
      <c r="K16" s="25">
        <f t="shared" si="17"/>
        <v>0</v>
      </c>
      <c r="L16" s="22">
        <v>7214</v>
      </c>
      <c r="M16" s="23"/>
      <c r="N16" s="24"/>
      <c r="O16" s="24"/>
      <c r="P16" s="25">
        <f t="shared" si="2"/>
        <v>0</v>
      </c>
      <c r="Q16" s="22">
        <v>7214</v>
      </c>
      <c r="R16" s="23"/>
      <c r="S16" s="24"/>
      <c r="T16" s="24"/>
      <c r="U16" s="25">
        <f t="shared" si="3"/>
        <v>0</v>
      </c>
      <c r="V16" s="22">
        <v>7214</v>
      </c>
      <c r="W16" s="23"/>
      <c r="X16" s="24"/>
      <c r="Y16" s="24"/>
      <c r="Z16" s="25">
        <f t="shared" si="4"/>
        <v>0</v>
      </c>
      <c r="AA16" s="22">
        <v>7214</v>
      </c>
      <c r="AB16" s="23"/>
      <c r="AC16" s="24"/>
      <c r="AD16" s="24"/>
      <c r="AE16" s="25">
        <f t="shared" si="5"/>
        <v>0</v>
      </c>
      <c r="AF16" s="22">
        <v>7214</v>
      </c>
      <c r="AG16" s="23"/>
      <c r="AH16" s="24"/>
      <c r="AI16" s="24"/>
      <c r="AJ16" s="25">
        <f t="shared" si="6"/>
        <v>0</v>
      </c>
      <c r="AK16" s="47">
        <v>7214</v>
      </c>
      <c r="AL16" s="48"/>
      <c r="AM16" s="49"/>
      <c r="AN16" s="49"/>
      <c r="AO16" s="25">
        <f t="shared" si="7"/>
        <v>0</v>
      </c>
      <c r="AP16" s="47">
        <v>7214</v>
      </c>
      <c r="AQ16" s="48"/>
      <c r="AR16" s="49"/>
      <c r="AS16" s="49"/>
      <c r="AT16" s="25">
        <f t="shared" si="8"/>
        <v>0</v>
      </c>
      <c r="AU16" s="47">
        <v>7214</v>
      </c>
      <c r="AV16" s="48"/>
      <c r="AW16" s="49"/>
      <c r="AX16" s="49"/>
      <c r="AY16" s="25">
        <f t="shared" si="18"/>
        <v>0</v>
      </c>
      <c r="AZ16" s="47">
        <v>7214</v>
      </c>
      <c r="BA16" s="48"/>
      <c r="BB16" s="49"/>
      <c r="BC16" s="49"/>
      <c r="BD16" s="25">
        <f t="shared" si="19"/>
        <v>0</v>
      </c>
      <c r="BE16" s="47">
        <v>7214</v>
      </c>
      <c r="BF16" s="48"/>
      <c r="BG16" s="49"/>
      <c r="BH16" s="49"/>
      <c r="BI16" s="25">
        <f t="shared" si="20"/>
        <v>0</v>
      </c>
      <c r="BJ16" s="47">
        <v>7214</v>
      </c>
      <c r="BK16" s="48"/>
      <c r="BL16" s="49"/>
      <c r="BM16" s="49"/>
      <c r="BN16" s="25">
        <f t="shared" si="21"/>
        <v>0</v>
      </c>
      <c r="BO16" s="47">
        <v>7214</v>
      </c>
      <c r="BP16" s="48"/>
      <c r="BQ16" s="49"/>
      <c r="BR16" s="49"/>
      <c r="BS16" s="25">
        <f t="shared" si="22"/>
        <v>0</v>
      </c>
      <c r="BT16" s="50"/>
    </row>
    <row r="17" spans="2:76" x14ac:dyDescent="0.2">
      <c r="B17" s="22">
        <v>7215</v>
      </c>
      <c r="C17" s="23"/>
      <c r="D17" s="24">
        <v>0</v>
      </c>
      <c r="E17" s="24">
        <v>0</v>
      </c>
      <c r="F17" s="25">
        <f t="shared" si="16"/>
        <v>0</v>
      </c>
      <c r="G17" s="22">
        <v>7215</v>
      </c>
      <c r="H17" s="23"/>
      <c r="I17" s="24"/>
      <c r="J17" s="24"/>
      <c r="K17" s="25">
        <f t="shared" si="17"/>
        <v>0</v>
      </c>
      <c r="L17" s="22">
        <v>7215</v>
      </c>
      <c r="M17" s="23"/>
      <c r="N17" s="24"/>
      <c r="O17" s="24"/>
      <c r="P17" s="25">
        <f t="shared" si="2"/>
        <v>0</v>
      </c>
      <c r="Q17" s="22">
        <v>7215</v>
      </c>
      <c r="R17" s="23"/>
      <c r="S17" s="24"/>
      <c r="T17" s="24"/>
      <c r="U17" s="25">
        <f t="shared" si="3"/>
        <v>0</v>
      </c>
      <c r="V17" s="22">
        <v>7215</v>
      </c>
      <c r="W17" s="23"/>
      <c r="X17" s="24"/>
      <c r="Y17" s="24"/>
      <c r="Z17" s="25">
        <f t="shared" si="4"/>
        <v>0</v>
      </c>
      <c r="AA17" s="22">
        <v>7215</v>
      </c>
      <c r="AB17" s="23"/>
      <c r="AC17" s="24"/>
      <c r="AD17" s="24"/>
      <c r="AE17" s="25">
        <f t="shared" si="5"/>
        <v>0</v>
      </c>
      <c r="AF17" s="22">
        <v>7215</v>
      </c>
      <c r="AG17" s="23"/>
      <c r="AH17" s="24"/>
      <c r="AI17" s="24"/>
      <c r="AJ17" s="25">
        <f t="shared" si="6"/>
        <v>0</v>
      </c>
      <c r="AK17" s="47">
        <v>7215</v>
      </c>
      <c r="AL17" s="48"/>
      <c r="AM17" s="49"/>
      <c r="AN17" s="49"/>
      <c r="AO17" s="25">
        <f t="shared" si="7"/>
        <v>0</v>
      </c>
      <c r="AP17" s="47">
        <v>7215</v>
      </c>
      <c r="AQ17" s="48"/>
      <c r="AR17" s="49"/>
      <c r="AS17" s="49"/>
      <c r="AT17" s="25">
        <f t="shared" si="8"/>
        <v>0</v>
      </c>
      <c r="AU17" s="47">
        <v>7215</v>
      </c>
      <c r="AV17" s="48"/>
      <c r="AW17" s="49"/>
      <c r="AX17" s="49"/>
      <c r="AY17" s="25">
        <f t="shared" si="18"/>
        <v>0</v>
      </c>
      <c r="AZ17" s="47">
        <v>7215</v>
      </c>
      <c r="BA17" s="48"/>
      <c r="BB17" s="49"/>
      <c r="BC17" s="49"/>
      <c r="BD17" s="25">
        <f t="shared" si="19"/>
        <v>0</v>
      </c>
      <c r="BE17" s="47">
        <v>7215</v>
      </c>
      <c r="BF17" s="48"/>
      <c r="BG17" s="49"/>
      <c r="BH17" s="49"/>
      <c r="BI17" s="25">
        <f t="shared" si="20"/>
        <v>0</v>
      </c>
      <c r="BJ17" s="47">
        <v>7215</v>
      </c>
      <c r="BK17" s="48"/>
      <c r="BL17" s="49"/>
      <c r="BM17" s="49"/>
      <c r="BN17" s="25">
        <f t="shared" si="21"/>
        <v>0</v>
      </c>
      <c r="BO17" s="47">
        <v>7215</v>
      </c>
      <c r="BP17" s="48"/>
      <c r="BQ17" s="49"/>
      <c r="BR17" s="49"/>
      <c r="BS17" s="25">
        <f t="shared" si="22"/>
        <v>0</v>
      </c>
      <c r="BT17" s="50"/>
    </row>
    <row r="18" spans="2:76" x14ac:dyDescent="0.2">
      <c r="B18" s="21">
        <v>7216</v>
      </c>
      <c r="D18" s="12">
        <v>0</v>
      </c>
      <c r="E18" s="12">
        <v>0</v>
      </c>
      <c r="F18" s="13">
        <f t="shared" si="16"/>
        <v>0</v>
      </c>
      <c r="G18" s="21">
        <v>7216</v>
      </c>
      <c r="I18" s="12">
        <v>4</v>
      </c>
      <c r="J18" s="12">
        <v>4</v>
      </c>
      <c r="K18" s="13">
        <f t="shared" si="17"/>
        <v>32</v>
      </c>
      <c r="L18" s="21">
        <v>7216</v>
      </c>
      <c r="N18" s="12">
        <v>4.5</v>
      </c>
      <c r="O18" s="12">
        <v>4.9000000000000004</v>
      </c>
      <c r="P18" s="13">
        <f t="shared" si="2"/>
        <v>54.022500000000008</v>
      </c>
      <c r="Q18" s="21">
        <v>7216</v>
      </c>
      <c r="S18" s="12">
        <v>5.2</v>
      </c>
      <c r="T18" s="12">
        <v>6</v>
      </c>
      <c r="U18" s="13">
        <f t="shared" si="3"/>
        <v>93.600000000000009</v>
      </c>
      <c r="V18" s="21">
        <v>7216</v>
      </c>
      <c r="X18" s="12"/>
      <c r="Y18" s="12"/>
      <c r="Z18" s="13">
        <f t="shared" si="4"/>
        <v>0</v>
      </c>
      <c r="AA18" s="21">
        <v>7216</v>
      </c>
      <c r="AC18" s="12">
        <v>3</v>
      </c>
      <c r="AD18" s="12">
        <v>5</v>
      </c>
      <c r="AE18" s="13">
        <f t="shared" si="5"/>
        <v>37.5</v>
      </c>
      <c r="AF18" s="21">
        <v>7216</v>
      </c>
      <c r="AH18" s="12">
        <v>6</v>
      </c>
      <c r="AI18" s="12">
        <v>6.5</v>
      </c>
      <c r="AJ18" s="13">
        <f t="shared" si="6"/>
        <v>126.75</v>
      </c>
      <c r="AK18" s="21">
        <v>7216</v>
      </c>
      <c r="AL18" s="32"/>
      <c r="AM18" s="12">
        <v>6</v>
      </c>
      <c r="AN18" s="12">
        <v>6.3</v>
      </c>
      <c r="AO18" s="13">
        <f t="shared" si="7"/>
        <v>119.07</v>
      </c>
      <c r="AP18" s="21">
        <v>7216</v>
      </c>
      <c r="AQ18" s="32"/>
      <c r="AR18" s="12">
        <v>5.5</v>
      </c>
      <c r="AS18" s="12">
        <v>5.5</v>
      </c>
      <c r="AT18" s="13">
        <f>(POWER(AS18,2)*AR18)/2</f>
        <v>83.1875</v>
      </c>
      <c r="AU18" s="21">
        <v>7216</v>
      </c>
      <c r="AV18" s="32"/>
      <c r="AW18" s="12">
        <v>4</v>
      </c>
      <c r="AX18" s="12">
        <v>5</v>
      </c>
      <c r="AY18" s="13">
        <f>(POWER(AX18,2)*AW18)/2</f>
        <v>50</v>
      </c>
      <c r="AZ18" s="21">
        <v>7216</v>
      </c>
      <c r="BA18" s="32"/>
      <c r="BB18" s="12">
        <v>3</v>
      </c>
      <c r="BC18" s="12">
        <v>3</v>
      </c>
      <c r="BD18" s="13">
        <f>(POWER(BC18,2)*BB18)/2</f>
        <v>13.5</v>
      </c>
      <c r="BE18" s="21">
        <v>7216</v>
      </c>
      <c r="BF18" s="32"/>
      <c r="BG18" s="12">
        <v>2.5</v>
      </c>
      <c r="BH18" s="12">
        <v>2.8</v>
      </c>
      <c r="BI18" s="13">
        <f>(POWER(BH18,2)*BG18)/2</f>
        <v>9.7999999999999989</v>
      </c>
      <c r="BJ18" s="21">
        <v>7216</v>
      </c>
      <c r="BK18" s="32"/>
      <c r="BL18" s="12">
        <v>2</v>
      </c>
      <c r="BM18" s="12">
        <v>2</v>
      </c>
      <c r="BN18" s="13">
        <f t="shared" ref="BN18:BN31" si="23">(POWER(BM18,2)*BL18)/2</f>
        <v>4</v>
      </c>
      <c r="BO18" s="21">
        <v>7216</v>
      </c>
      <c r="BP18" s="32"/>
      <c r="BQ18" s="12">
        <v>0</v>
      </c>
      <c r="BR18" s="12">
        <v>0</v>
      </c>
      <c r="BS18" s="13">
        <f t="shared" si="22"/>
        <v>0</v>
      </c>
      <c r="BT18" s="50">
        <f t="shared" si="14"/>
        <v>0</v>
      </c>
      <c r="BU18">
        <f t="shared" si="15"/>
        <v>0</v>
      </c>
      <c r="BV18" s="125" t="s">
        <v>70</v>
      </c>
      <c r="BW18" s="125" t="s">
        <v>61</v>
      </c>
    </row>
    <row r="19" spans="2:76" x14ac:dyDescent="0.2">
      <c r="B19" s="21">
        <v>7217</v>
      </c>
      <c r="D19" s="12">
        <v>0</v>
      </c>
      <c r="E19" s="12">
        <v>0</v>
      </c>
      <c r="F19" s="13">
        <f t="shared" si="16"/>
        <v>0</v>
      </c>
      <c r="G19" s="21">
        <v>7217</v>
      </c>
      <c r="I19" s="12">
        <v>3.1</v>
      </c>
      <c r="J19" s="12">
        <v>3.2</v>
      </c>
      <c r="K19" s="13">
        <f t="shared" si="17"/>
        <v>15.872000000000003</v>
      </c>
      <c r="L19" s="21">
        <v>7217</v>
      </c>
      <c r="N19" s="12">
        <v>5</v>
      </c>
      <c r="O19" s="12">
        <v>5</v>
      </c>
      <c r="P19" s="13">
        <f t="shared" si="2"/>
        <v>62.5</v>
      </c>
      <c r="Q19" s="21">
        <v>7217</v>
      </c>
      <c r="S19" s="12">
        <v>5</v>
      </c>
      <c r="T19" s="12">
        <v>5</v>
      </c>
      <c r="U19" s="13">
        <f t="shared" si="3"/>
        <v>62.5</v>
      </c>
      <c r="V19" s="21">
        <v>7217</v>
      </c>
      <c r="X19" s="12"/>
      <c r="Y19" s="12"/>
      <c r="Z19" s="13">
        <f t="shared" si="4"/>
        <v>0</v>
      </c>
      <c r="AA19" s="21">
        <v>7217</v>
      </c>
      <c r="AC19" s="12">
        <v>4.5</v>
      </c>
      <c r="AD19" s="12">
        <v>6.7</v>
      </c>
      <c r="AE19" s="13">
        <f t="shared" si="5"/>
        <v>101.0025</v>
      </c>
      <c r="AF19" s="21">
        <v>7217</v>
      </c>
      <c r="AH19" s="12">
        <v>6</v>
      </c>
      <c r="AI19" s="12">
        <v>6.5</v>
      </c>
      <c r="AJ19" s="13">
        <f t="shared" si="6"/>
        <v>126.75</v>
      </c>
      <c r="AK19" s="21">
        <v>7217</v>
      </c>
      <c r="AL19" s="32"/>
      <c r="AM19" s="12">
        <v>6</v>
      </c>
      <c r="AN19" s="12">
        <v>6.3</v>
      </c>
      <c r="AO19" s="13">
        <f t="shared" si="7"/>
        <v>119.07</v>
      </c>
      <c r="AP19" s="21">
        <v>7217</v>
      </c>
      <c r="AQ19" s="32"/>
      <c r="AR19" s="12">
        <v>6</v>
      </c>
      <c r="AS19" s="12">
        <v>6</v>
      </c>
      <c r="AT19" s="13">
        <f t="shared" si="8"/>
        <v>108</v>
      </c>
      <c r="AU19" s="21">
        <v>7217</v>
      </c>
      <c r="AV19" s="32"/>
      <c r="AW19" s="12">
        <v>3</v>
      </c>
      <c r="AX19" s="12">
        <v>3</v>
      </c>
      <c r="AY19" s="13">
        <f t="shared" ref="AY19:AY31" si="24">(POWER(AX19,2)*AW19)/2</f>
        <v>13.5</v>
      </c>
      <c r="AZ19" s="21">
        <v>7217</v>
      </c>
      <c r="BA19" s="32"/>
      <c r="BB19" s="12">
        <v>3.5</v>
      </c>
      <c r="BC19" s="12">
        <v>3.5</v>
      </c>
      <c r="BD19" s="13">
        <f t="shared" ref="BD19:BD31" si="25">(POWER(BC19,2)*BB19)/2</f>
        <v>21.4375</v>
      </c>
      <c r="BE19" s="21">
        <v>7217</v>
      </c>
      <c r="BF19" s="32"/>
      <c r="BG19" s="12">
        <v>3</v>
      </c>
      <c r="BH19" s="12">
        <v>3</v>
      </c>
      <c r="BI19" s="13">
        <f t="shared" ref="BI19:BI31" si="26">(POWER(BH19,2)*BG19)/2</f>
        <v>13.5</v>
      </c>
      <c r="BJ19" s="21">
        <v>7217</v>
      </c>
      <c r="BK19" s="32"/>
      <c r="BL19" s="12">
        <v>3</v>
      </c>
      <c r="BM19" s="12">
        <v>3</v>
      </c>
      <c r="BN19" s="13">
        <f t="shared" si="23"/>
        <v>13.5</v>
      </c>
      <c r="BO19" s="21">
        <v>7217</v>
      </c>
      <c r="BP19" s="32"/>
      <c r="BQ19" s="12">
        <v>0</v>
      </c>
      <c r="BR19" s="12">
        <v>0</v>
      </c>
      <c r="BS19" s="13">
        <f t="shared" si="22"/>
        <v>0</v>
      </c>
      <c r="BT19" s="50">
        <f t="shared" si="14"/>
        <v>0</v>
      </c>
      <c r="BU19">
        <f t="shared" si="15"/>
        <v>0</v>
      </c>
      <c r="BV19" s="125" t="s">
        <v>70</v>
      </c>
      <c r="BW19" s="125" t="s">
        <v>61</v>
      </c>
    </row>
    <row r="20" spans="2:76" x14ac:dyDescent="0.2">
      <c r="B20" s="21">
        <v>7218</v>
      </c>
      <c r="D20" s="12">
        <v>0</v>
      </c>
      <c r="E20" s="12">
        <v>0</v>
      </c>
      <c r="F20" s="13">
        <f t="shared" si="16"/>
        <v>0</v>
      </c>
      <c r="G20" s="21">
        <v>7218</v>
      </c>
      <c r="I20" s="12">
        <v>3</v>
      </c>
      <c r="J20" s="12">
        <v>3</v>
      </c>
      <c r="K20" s="13">
        <f t="shared" si="17"/>
        <v>13.5</v>
      </c>
      <c r="L20" s="21">
        <v>7218</v>
      </c>
      <c r="N20" s="12">
        <v>5.5</v>
      </c>
      <c r="O20" s="12">
        <v>5.5</v>
      </c>
      <c r="P20" s="13">
        <f t="shared" si="2"/>
        <v>83.1875</v>
      </c>
      <c r="Q20" s="21">
        <v>7218</v>
      </c>
      <c r="S20" s="12">
        <v>6</v>
      </c>
      <c r="T20" s="12">
        <v>6</v>
      </c>
      <c r="U20" s="13">
        <f t="shared" si="3"/>
        <v>108</v>
      </c>
      <c r="V20" s="21">
        <v>7218</v>
      </c>
      <c r="X20" s="12"/>
      <c r="Y20" s="12"/>
      <c r="Z20" s="13">
        <f t="shared" si="4"/>
        <v>0</v>
      </c>
      <c r="AA20" s="21">
        <v>7218</v>
      </c>
      <c r="AC20" s="12">
        <v>5.5</v>
      </c>
      <c r="AD20" s="12">
        <v>5.5</v>
      </c>
      <c r="AE20" s="13">
        <f t="shared" si="5"/>
        <v>83.1875</v>
      </c>
      <c r="AF20" s="21">
        <v>7218</v>
      </c>
      <c r="AH20" s="12">
        <v>6</v>
      </c>
      <c r="AI20" s="12">
        <v>6.5</v>
      </c>
      <c r="AJ20" s="13">
        <f t="shared" si="6"/>
        <v>126.75</v>
      </c>
      <c r="AK20" s="21">
        <v>7218</v>
      </c>
      <c r="AL20" s="32"/>
      <c r="AM20" s="12">
        <v>6</v>
      </c>
      <c r="AN20" s="12">
        <v>7</v>
      </c>
      <c r="AO20" s="13">
        <f t="shared" si="7"/>
        <v>147</v>
      </c>
      <c r="AP20" s="21">
        <v>7218</v>
      </c>
      <c r="AQ20" s="32"/>
      <c r="AR20" s="12">
        <v>6</v>
      </c>
      <c r="AS20" s="12">
        <v>5</v>
      </c>
      <c r="AT20" s="13">
        <f t="shared" si="8"/>
        <v>75</v>
      </c>
      <c r="AU20" s="21">
        <v>7218</v>
      </c>
      <c r="AV20" s="32"/>
      <c r="AW20" s="12">
        <v>6</v>
      </c>
      <c r="AX20" s="12">
        <v>5</v>
      </c>
      <c r="AY20" s="13">
        <f t="shared" si="24"/>
        <v>75</v>
      </c>
      <c r="AZ20" s="21">
        <v>7218</v>
      </c>
      <c r="BA20" s="32"/>
      <c r="BB20" s="12">
        <v>5</v>
      </c>
      <c r="BC20" s="12">
        <v>5</v>
      </c>
      <c r="BD20" s="13">
        <f t="shared" si="25"/>
        <v>62.5</v>
      </c>
      <c r="BE20" s="21">
        <v>7218</v>
      </c>
      <c r="BF20" s="32"/>
      <c r="BG20" s="12">
        <v>4</v>
      </c>
      <c r="BH20" s="12">
        <v>4.2</v>
      </c>
      <c r="BI20" s="13">
        <f t="shared" si="26"/>
        <v>35.28</v>
      </c>
      <c r="BJ20" s="21">
        <v>7218</v>
      </c>
      <c r="BK20" s="32"/>
      <c r="BL20" s="12">
        <v>4.5</v>
      </c>
      <c r="BM20" s="12">
        <v>4.5</v>
      </c>
      <c r="BN20" s="13">
        <f t="shared" si="23"/>
        <v>45.5625</v>
      </c>
      <c r="BO20" s="21">
        <v>7218</v>
      </c>
      <c r="BP20" s="32"/>
      <c r="BQ20" s="12">
        <v>6.3</v>
      </c>
      <c r="BR20" s="12">
        <v>6</v>
      </c>
      <c r="BS20" s="13">
        <f t="shared" si="22"/>
        <v>113.39999999999999</v>
      </c>
      <c r="BT20" s="50">
        <f t="shared" si="14"/>
        <v>8.3999999999999986</v>
      </c>
      <c r="BU20">
        <f t="shared" si="15"/>
        <v>3.9584893859948949</v>
      </c>
      <c r="BW20" t="s">
        <v>69</v>
      </c>
      <c r="BX20" s="128" t="s">
        <v>64</v>
      </c>
    </row>
    <row r="21" spans="2:76" x14ac:dyDescent="0.2">
      <c r="B21" s="21">
        <v>7219</v>
      </c>
      <c r="D21" s="12">
        <v>0</v>
      </c>
      <c r="E21" s="12">
        <v>0</v>
      </c>
      <c r="F21" s="13">
        <f t="shared" si="16"/>
        <v>0</v>
      </c>
      <c r="G21" s="21">
        <v>7219</v>
      </c>
      <c r="I21" s="12">
        <v>3.8</v>
      </c>
      <c r="J21" s="12">
        <v>3.8</v>
      </c>
      <c r="K21" s="13">
        <f t="shared" si="17"/>
        <v>27.435999999999996</v>
      </c>
      <c r="L21" s="21">
        <v>7219</v>
      </c>
      <c r="N21" s="12">
        <v>5</v>
      </c>
      <c r="O21" s="12">
        <v>6</v>
      </c>
      <c r="P21" s="13">
        <f t="shared" si="2"/>
        <v>90</v>
      </c>
      <c r="Q21" s="21">
        <v>7219</v>
      </c>
      <c r="S21" s="12">
        <v>6</v>
      </c>
      <c r="T21" s="12">
        <v>6</v>
      </c>
      <c r="U21" s="13">
        <f t="shared" si="3"/>
        <v>108</v>
      </c>
      <c r="V21" s="21">
        <v>7219</v>
      </c>
      <c r="X21" s="12"/>
      <c r="Y21" s="12"/>
      <c r="Z21" s="13">
        <f t="shared" si="4"/>
        <v>0</v>
      </c>
      <c r="AA21" s="21">
        <v>7219</v>
      </c>
      <c r="AC21" s="12">
        <v>5</v>
      </c>
      <c r="AD21" s="12">
        <v>5</v>
      </c>
      <c r="AE21" s="13">
        <f t="shared" si="5"/>
        <v>62.5</v>
      </c>
      <c r="AF21" s="21">
        <v>7219</v>
      </c>
      <c r="AH21" s="12">
        <v>4.5</v>
      </c>
      <c r="AI21" s="12">
        <v>5</v>
      </c>
      <c r="AJ21" s="13">
        <f t="shared" si="6"/>
        <v>56.25</v>
      </c>
      <c r="AK21" s="21">
        <v>7219</v>
      </c>
      <c r="AL21" s="32"/>
      <c r="AM21" s="12">
        <v>5</v>
      </c>
      <c r="AN21" s="12">
        <v>4</v>
      </c>
      <c r="AO21" s="13">
        <f t="shared" si="7"/>
        <v>40</v>
      </c>
      <c r="AP21" s="21">
        <v>7219</v>
      </c>
      <c r="AQ21" s="32"/>
      <c r="AR21" s="12">
        <v>3</v>
      </c>
      <c r="AS21" s="12">
        <v>3</v>
      </c>
      <c r="AT21" s="13">
        <f t="shared" si="8"/>
        <v>13.5</v>
      </c>
      <c r="AU21" s="21">
        <v>7219</v>
      </c>
      <c r="AV21" s="32"/>
      <c r="AW21" s="12">
        <v>5.5</v>
      </c>
      <c r="AX21" s="12">
        <v>4</v>
      </c>
      <c r="AY21" s="13">
        <f t="shared" si="24"/>
        <v>44</v>
      </c>
      <c r="AZ21" s="21">
        <v>7219</v>
      </c>
      <c r="BA21" s="32"/>
      <c r="BB21" s="12">
        <v>5</v>
      </c>
      <c r="BC21" s="12">
        <v>5</v>
      </c>
      <c r="BD21" s="13">
        <f t="shared" si="25"/>
        <v>62.5</v>
      </c>
      <c r="BE21" s="21">
        <v>7219</v>
      </c>
      <c r="BF21" s="32"/>
      <c r="BG21" s="12">
        <v>3.6</v>
      </c>
      <c r="BH21" s="12">
        <v>4</v>
      </c>
      <c r="BI21" s="13">
        <f t="shared" si="26"/>
        <v>28.8</v>
      </c>
      <c r="BJ21" s="21">
        <v>7219</v>
      </c>
      <c r="BK21" s="32"/>
      <c r="BL21" s="12">
        <v>4</v>
      </c>
      <c r="BM21" s="12">
        <v>3.5</v>
      </c>
      <c r="BN21" s="13">
        <f t="shared" si="23"/>
        <v>24.5</v>
      </c>
      <c r="BO21" s="21">
        <v>7219</v>
      </c>
      <c r="BP21" s="32"/>
      <c r="BQ21" s="12">
        <v>4</v>
      </c>
      <c r="BR21" s="12">
        <v>4</v>
      </c>
      <c r="BS21" s="13">
        <f t="shared" si="22"/>
        <v>32</v>
      </c>
      <c r="BT21" s="50">
        <f t="shared" si="14"/>
        <v>1.1663507799970843</v>
      </c>
      <c r="BU21">
        <f t="shared" si="15"/>
        <v>1.1170340419033213</v>
      </c>
      <c r="BV21" s="125" t="s">
        <v>70</v>
      </c>
      <c r="BW21" s="125" t="s">
        <v>61</v>
      </c>
    </row>
    <row r="22" spans="2:76" x14ac:dyDescent="0.2">
      <c r="B22" s="21">
        <v>7220</v>
      </c>
      <c r="D22" s="12">
        <v>0</v>
      </c>
      <c r="E22" s="12">
        <v>0</v>
      </c>
      <c r="F22" s="13">
        <f t="shared" si="16"/>
        <v>0</v>
      </c>
      <c r="G22" s="21">
        <v>7220</v>
      </c>
      <c r="I22" s="12">
        <v>4</v>
      </c>
      <c r="J22" s="12">
        <v>4</v>
      </c>
      <c r="K22" s="13">
        <f t="shared" si="17"/>
        <v>32</v>
      </c>
      <c r="L22" s="21">
        <v>7220</v>
      </c>
      <c r="N22" s="12">
        <v>6.5</v>
      </c>
      <c r="O22" s="12">
        <v>6</v>
      </c>
      <c r="P22" s="13">
        <f t="shared" si="2"/>
        <v>117</v>
      </c>
      <c r="Q22" s="21">
        <v>7220</v>
      </c>
      <c r="S22" s="12">
        <v>7</v>
      </c>
      <c r="T22" s="12">
        <v>6</v>
      </c>
      <c r="U22" s="13">
        <f t="shared" si="3"/>
        <v>126</v>
      </c>
      <c r="V22" s="21">
        <v>7220</v>
      </c>
      <c r="X22" s="12"/>
      <c r="Y22" s="12"/>
      <c r="Z22" s="13">
        <f t="shared" si="4"/>
        <v>0</v>
      </c>
      <c r="AA22" s="21">
        <v>7220</v>
      </c>
      <c r="AC22">
        <v>5.5</v>
      </c>
      <c r="AD22">
        <v>6</v>
      </c>
      <c r="AE22" s="13">
        <f t="shared" si="5"/>
        <v>99</v>
      </c>
      <c r="AF22" s="21">
        <v>7220</v>
      </c>
      <c r="AH22" s="12">
        <v>7</v>
      </c>
      <c r="AI22" s="12">
        <v>6.5</v>
      </c>
      <c r="AJ22" s="13">
        <f t="shared" si="6"/>
        <v>147.875</v>
      </c>
      <c r="AK22" s="21">
        <v>7220</v>
      </c>
      <c r="AL22" s="32"/>
      <c r="AM22" s="32">
        <v>8</v>
      </c>
      <c r="AN22" s="32">
        <v>6</v>
      </c>
      <c r="AO22" s="13">
        <f t="shared" si="7"/>
        <v>144</v>
      </c>
      <c r="AP22" s="21">
        <v>7220</v>
      </c>
      <c r="AQ22" s="32"/>
      <c r="AR22" s="32">
        <v>8</v>
      </c>
      <c r="AS22" s="32">
        <v>6</v>
      </c>
      <c r="AT22" s="13">
        <f t="shared" si="8"/>
        <v>144</v>
      </c>
      <c r="AU22" s="21">
        <v>7220</v>
      </c>
      <c r="AV22" s="32"/>
      <c r="AW22" s="32">
        <v>7.5</v>
      </c>
      <c r="AX22" s="32">
        <v>6</v>
      </c>
      <c r="AY22" s="13">
        <f t="shared" si="24"/>
        <v>135</v>
      </c>
      <c r="AZ22" s="21">
        <v>7220</v>
      </c>
      <c r="BA22" s="32"/>
      <c r="BB22" s="32">
        <v>7</v>
      </c>
      <c r="BC22" s="32">
        <v>6</v>
      </c>
      <c r="BD22" s="13">
        <f t="shared" si="25"/>
        <v>126</v>
      </c>
      <c r="BE22" s="21">
        <v>7220</v>
      </c>
      <c r="BF22" s="32"/>
      <c r="BG22" s="32">
        <v>6.4</v>
      </c>
      <c r="BH22" s="32">
        <v>6</v>
      </c>
      <c r="BI22" s="13">
        <f t="shared" si="26"/>
        <v>115.2</v>
      </c>
      <c r="BJ22" s="21">
        <v>7220</v>
      </c>
      <c r="BK22" s="32"/>
      <c r="BL22" s="32">
        <v>7.5</v>
      </c>
      <c r="BM22" s="32">
        <v>7</v>
      </c>
      <c r="BN22" s="13">
        <f t="shared" si="23"/>
        <v>183.75</v>
      </c>
      <c r="BO22" s="21">
        <v>7220</v>
      </c>
      <c r="BP22" s="32"/>
      <c r="BQ22" s="32">
        <v>8</v>
      </c>
      <c r="BR22" s="32">
        <v>7.5</v>
      </c>
      <c r="BS22" s="13">
        <f t="shared" si="22"/>
        <v>225</v>
      </c>
      <c r="BT22" s="50">
        <f t="shared" si="14"/>
        <v>7.03125</v>
      </c>
      <c r="BU22">
        <f t="shared" si="15"/>
        <v>7.8541456071327289</v>
      </c>
      <c r="BW22" t="s">
        <v>62</v>
      </c>
      <c r="BX22" s="127" t="s">
        <v>62</v>
      </c>
    </row>
    <row r="23" spans="2:76" x14ac:dyDescent="0.2">
      <c r="B23" s="21">
        <v>7221</v>
      </c>
      <c r="D23" s="12">
        <v>0</v>
      </c>
      <c r="E23" s="12">
        <v>0</v>
      </c>
      <c r="F23" s="13">
        <f t="shared" si="16"/>
        <v>0</v>
      </c>
      <c r="G23" s="21">
        <v>7221</v>
      </c>
      <c r="I23" s="12">
        <v>4</v>
      </c>
      <c r="J23" s="12">
        <v>4</v>
      </c>
      <c r="K23" s="13">
        <f t="shared" si="17"/>
        <v>32</v>
      </c>
      <c r="L23" s="21">
        <v>7221</v>
      </c>
      <c r="N23" s="12">
        <v>4.7</v>
      </c>
      <c r="O23" s="12">
        <v>5</v>
      </c>
      <c r="P23" s="13">
        <f t="shared" si="2"/>
        <v>58.75</v>
      </c>
      <c r="Q23" s="21">
        <v>7221</v>
      </c>
      <c r="S23" s="12">
        <v>4.5</v>
      </c>
      <c r="T23" s="12">
        <v>4.5</v>
      </c>
      <c r="U23" s="13">
        <f t="shared" si="3"/>
        <v>45.5625</v>
      </c>
      <c r="V23" s="21">
        <v>7221</v>
      </c>
      <c r="X23" s="12"/>
      <c r="Y23" s="12"/>
      <c r="Z23" s="13">
        <f t="shared" si="4"/>
        <v>0</v>
      </c>
      <c r="AA23" s="21">
        <v>7221</v>
      </c>
      <c r="AC23">
        <v>2</v>
      </c>
      <c r="AD23">
        <v>2</v>
      </c>
      <c r="AE23" s="13">
        <f t="shared" si="5"/>
        <v>4</v>
      </c>
      <c r="AF23" s="21">
        <v>7221</v>
      </c>
      <c r="AH23" s="12">
        <v>1</v>
      </c>
      <c r="AI23" s="12">
        <v>1</v>
      </c>
      <c r="AJ23" s="13">
        <f t="shared" si="6"/>
        <v>0.5</v>
      </c>
      <c r="AK23" s="21">
        <v>7221</v>
      </c>
      <c r="AL23" s="32"/>
      <c r="AM23" s="32">
        <v>1</v>
      </c>
      <c r="AN23" s="32">
        <v>1</v>
      </c>
      <c r="AO23" s="13">
        <f t="shared" si="7"/>
        <v>0.5</v>
      </c>
      <c r="AP23" s="21">
        <v>7221</v>
      </c>
      <c r="AQ23" s="32"/>
      <c r="AR23" s="32">
        <v>1</v>
      </c>
      <c r="AS23" s="32">
        <v>1</v>
      </c>
      <c r="AT23" s="13">
        <f t="shared" si="8"/>
        <v>0.5</v>
      </c>
      <c r="AU23" s="21">
        <v>7221</v>
      </c>
      <c r="AV23" s="32"/>
      <c r="AW23" s="32">
        <v>1</v>
      </c>
      <c r="AX23" s="32">
        <v>1</v>
      </c>
      <c r="AY23" s="13">
        <f t="shared" si="24"/>
        <v>0.5</v>
      </c>
      <c r="AZ23" s="21">
        <v>7221</v>
      </c>
      <c r="BA23" s="32"/>
      <c r="BB23" s="32">
        <v>1</v>
      </c>
      <c r="BC23" s="32">
        <v>1</v>
      </c>
      <c r="BD23" s="13">
        <f t="shared" si="25"/>
        <v>0.5</v>
      </c>
      <c r="BE23" s="21">
        <v>7221</v>
      </c>
      <c r="BF23" s="32"/>
      <c r="BG23" s="32">
        <v>0</v>
      </c>
      <c r="BH23" s="32">
        <v>0</v>
      </c>
      <c r="BI23" s="13">
        <f t="shared" si="26"/>
        <v>0</v>
      </c>
      <c r="BJ23" s="21">
        <v>7221</v>
      </c>
      <c r="BK23" s="32"/>
      <c r="BL23" s="32">
        <v>0</v>
      </c>
      <c r="BM23" s="32">
        <v>0</v>
      </c>
      <c r="BN23" s="13">
        <f t="shared" si="23"/>
        <v>0</v>
      </c>
      <c r="BO23" s="21">
        <v>7221</v>
      </c>
      <c r="BP23" s="32"/>
      <c r="BQ23" s="32">
        <v>0</v>
      </c>
      <c r="BR23" s="32">
        <v>0</v>
      </c>
      <c r="BS23" s="13">
        <f t="shared" si="22"/>
        <v>0</v>
      </c>
      <c r="BT23" s="50">
        <f t="shared" si="14"/>
        <v>0</v>
      </c>
      <c r="BU23">
        <f t="shared" si="15"/>
        <v>0</v>
      </c>
      <c r="BW23" t="s">
        <v>61</v>
      </c>
      <c r="BX23" s="126" t="s">
        <v>61</v>
      </c>
    </row>
    <row r="24" spans="2:76" x14ac:dyDescent="0.2">
      <c r="B24" s="21">
        <v>7222</v>
      </c>
      <c r="D24" s="12">
        <v>0</v>
      </c>
      <c r="E24" s="12">
        <v>0</v>
      </c>
      <c r="F24" s="13">
        <f t="shared" si="16"/>
        <v>0</v>
      </c>
      <c r="G24" s="21">
        <v>7222</v>
      </c>
      <c r="I24" s="12">
        <v>4</v>
      </c>
      <c r="J24" s="12">
        <v>4</v>
      </c>
      <c r="K24" s="13">
        <f t="shared" si="17"/>
        <v>32</v>
      </c>
      <c r="L24" s="21">
        <v>7222</v>
      </c>
      <c r="N24" s="12">
        <v>6</v>
      </c>
      <c r="O24" s="12">
        <v>6</v>
      </c>
      <c r="P24" s="13">
        <f t="shared" si="2"/>
        <v>108</v>
      </c>
      <c r="Q24" s="21">
        <v>7222</v>
      </c>
      <c r="S24" s="12">
        <v>6.8</v>
      </c>
      <c r="T24" s="12">
        <v>6.5</v>
      </c>
      <c r="U24" s="13">
        <f t="shared" si="3"/>
        <v>143.65</v>
      </c>
      <c r="V24" s="21">
        <v>7222</v>
      </c>
      <c r="X24" s="12"/>
      <c r="Y24" s="12"/>
      <c r="Z24" s="13">
        <f t="shared" si="4"/>
        <v>0</v>
      </c>
      <c r="AA24" s="21">
        <v>7222</v>
      </c>
      <c r="AC24">
        <v>6</v>
      </c>
      <c r="AD24">
        <v>6</v>
      </c>
      <c r="AE24" s="13">
        <f t="shared" si="5"/>
        <v>108</v>
      </c>
      <c r="AF24" s="21">
        <v>7222</v>
      </c>
      <c r="AH24" s="12">
        <v>6.7</v>
      </c>
      <c r="AI24" s="12">
        <v>6</v>
      </c>
      <c r="AJ24" s="13">
        <f t="shared" si="6"/>
        <v>120.60000000000001</v>
      </c>
      <c r="AK24" s="21">
        <v>7222</v>
      </c>
      <c r="AL24" s="32"/>
      <c r="AM24" s="32">
        <v>7</v>
      </c>
      <c r="AN24" s="32">
        <v>7</v>
      </c>
      <c r="AO24" s="13">
        <f t="shared" si="7"/>
        <v>171.5</v>
      </c>
      <c r="AP24" s="21">
        <v>7222</v>
      </c>
      <c r="AQ24" s="32"/>
      <c r="AR24" s="32">
        <v>6.5</v>
      </c>
      <c r="AS24" s="32">
        <v>7</v>
      </c>
      <c r="AT24" s="13">
        <f t="shared" si="8"/>
        <v>159.25</v>
      </c>
      <c r="AU24" s="21">
        <v>7222</v>
      </c>
      <c r="AV24" s="32"/>
      <c r="AW24" s="32">
        <v>6</v>
      </c>
      <c r="AX24" s="32">
        <v>7</v>
      </c>
      <c r="AY24" s="13">
        <f t="shared" si="24"/>
        <v>147</v>
      </c>
      <c r="AZ24" s="21">
        <v>7222</v>
      </c>
      <c r="BA24" s="32"/>
      <c r="BB24" s="32">
        <v>7</v>
      </c>
      <c r="BC24" s="32">
        <v>6.5</v>
      </c>
      <c r="BD24" s="13">
        <f t="shared" si="25"/>
        <v>147.875</v>
      </c>
      <c r="BE24" s="21">
        <v>7222</v>
      </c>
      <c r="BF24" s="32"/>
      <c r="BG24" s="32">
        <v>7.5</v>
      </c>
      <c r="BH24" s="32">
        <v>8</v>
      </c>
      <c r="BI24" s="13">
        <f t="shared" si="26"/>
        <v>240</v>
      </c>
      <c r="BJ24" s="21">
        <v>7222</v>
      </c>
      <c r="BK24" s="32"/>
      <c r="BL24" s="32">
        <v>9</v>
      </c>
      <c r="BM24" s="32">
        <v>8</v>
      </c>
      <c r="BN24" s="13">
        <f t="shared" si="23"/>
        <v>288</v>
      </c>
      <c r="BO24" s="21">
        <v>7222</v>
      </c>
      <c r="BP24" s="32"/>
      <c r="BQ24" s="32">
        <v>10</v>
      </c>
      <c r="BR24" s="32">
        <v>8</v>
      </c>
      <c r="BS24" s="13">
        <f t="shared" si="22"/>
        <v>320</v>
      </c>
      <c r="BT24" s="50">
        <f t="shared" si="14"/>
        <v>10</v>
      </c>
      <c r="BU24">
        <f t="shared" si="15"/>
        <v>11.170340419033213</v>
      </c>
      <c r="BW24" t="s">
        <v>62</v>
      </c>
      <c r="BX24" s="127" t="s">
        <v>62</v>
      </c>
    </row>
    <row r="25" spans="2:76" x14ac:dyDescent="0.2">
      <c r="B25" s="21">
        <v>7223</v>
      </c>
      <c r="D25" s="12">
        <v>0</v>
      </c>
      <c r="E25" s="12">
        <v>0</v>
      </c>
      <c r="F25" s="13">
        <f t="shared" si="16"/>
        <v>0</v>
      </c>
      <c r="G25" s="21">
        <v>7223</v>
      </c>
      <c r="I25" s="12">
        <v>3.6</v>
      </c>
      <c r="J25" s="12">
        <v>3.8</v>
      </c>
      <c r="K25" s="13">
        <f t="shared" si="17"/>
        <v>25.992000000000001</v>
      </c>
      <c r="L25" s="21">
        <v>7223</v>
      </c>
      <c r="N25" s="12">
        <v>4.3</v>
      </c>
      <c r="O25" s="12">
        <v>5</v>
      </c>
      <c r="P25" s="13">
        <f t="shared" si="2"/>
        <v>53.75</v>
      </c>
      <c r="Q25" s="21">
        <v>7223</v>
      </c>
      <c r="S25" s="12">
        <v>5.4</v>
      </c>
      <c r="T25" s="12">
        <v>6</v>
      </c>
      <c r="U25" s="13">
        <f t="shared" si="3"/>
        <v>97.2</v>
      </c>
      <c r="V25" s="21">
        <v>7223</v>
      </c>
      <c r="X25" s="12"/>
      <c r="Y25" s="12"/>
      <c r="Z25" s="13">
        <f t="shared" si="4"/>
        <v>0</v>
      </c>
      <c r="AA25" s="21">
        <v>7223</v>
      </c>
      <c r="AC25">
        <v>5</v>
      </c>
      <c r="AD25">
        <v>5.5</v>
      </c>
      <c r="AE25" s="13">
        <f t="shared" si="5"/>
        <v>75.625</v>
      </c>
      <c r="AF25" s="21">
        <v>7223</v>
      </c>
      <c r="AH25" s="12">
        <v>5</v>
      </c>
      <c r="AI25" s="12">
        <v>5</v>
      </c>
      <c r="AJ25" s="13">
        <f t="shared" si="6"/>
        <v>62.5</v>
      </c>
      <c r="AK25" s="21">
        <v>7223</v>
      </c>
      <c r="AL25" s="32"/>
      <c r="AM25" s="32">
        <v>5.9</v>
      </c>
      <c r="AN25" s="32">
        <v>6</v>
      </c>
      <c r="AO25" s="13">
        <f t="shared" si="7"/>
        <v>106.2</v>
      </c>
      <c r="AP25" s="21">
        <v>7223</v>
      </c>
      <c r="AQ25" s="32"/>
      <c r="AR25" s="32">
        <v>5</v>
      </c>
      <c r="AS25" s="32">
        <v>4.5</v>
      </c>
      <c r="AT25" s="13">
        <f t="shared" si="8"/>
        <v>50.625</v>
      </c>
      <c r="AU25" s="21">
        <v>7223</v>
      </c>
      <c r="AV25" s="32"/>
      <c r="AW25" s="32">
        <v>5</v>
      </c>
      <c r="AX25" s="32">
        <v>5</v>
      </c>
      <c r="AY25" s="13">
        <f t="shared" si="24"/>
        <v>62.5</v>
      </c>
      <c r="AZ25" s="21">
        <v>7223</v>
      </c>
      <c r="BA25" s="32"/>
      <c r="BB25" s="32">
        <v>6</v>
      </c>
      <c r="BC25" s="32">
        <v>6</v>
      </c>
      <c r="BD25" s="13">
        <f t="shared" si="25"/>
        <v>108</v>
      </c>
      <c r="BE25" s="21">
        <v>7223</v>
      </c>
      <c r="BF25" s="32"/>
      <c r="BG25" s="32">
        <v>6.9</v>
      </c>
      <c r="BH25" s="32">
        <v>6.8</v>
      </c>
      <c r="BI25" s="13">
        <f t="shared" si="26"/>
        <v>159.52799999999999</v>
      </c>
      <c r="BJ25" s="21">
        <v>7223</v>
      </c>
      <c r="BK25" s="32"/>
      <c r="BL25" s="32">
        <v>7.5</v>
      </c>
      <c r="BM25" s="32">
        <v>7.5</v>
      </c>
      <c r="BN25" s="13">
        <f t="shared" si="23"/>
        <v>210.9375</v>
      </c>
      <c r="BO25" s="21">
        <v>7223</v>
      </c>
      <c r="BP25" s="32"/>
      <c r="BQ25" s="32">
        <v>9</v>
      </c>
      <c r="BR25" s="32">
        <v>9</v>
      </c>
      <c r="BS25" s="13">
        <f t="shared" si="22"/>
        <v>364.5</v>
      </c>
      <c r="BT25" s="50">
        <f t="shared" si="14"/>
        <v>14.023545706371191</v>
      </c>
      <c r="BU25">
        <f t="shared" si="15"/>
        <v>12.72371588355502</v>
      </c>
      <c r="BW25" t="s">
        <v>69</v>
      </c>
      <c r="BX25" s="127" t="s">
        <v>62</v>
      </c>
    </row>
    <row r="26" spans="2:76" x14ac:dyDescent="0.2">
      <c r="B26" s="21">
        <v>7224</v>
      </c>
      <c r="D26" s="12">
        <v>0</v>
      </c>
      <c r="E26" s="12">
        <v>0</v>
      </c>
      <c r="F26" s="13">
        <f t="shared" si="16"/>
        <v>0</v>
      </c>
      <c r="G26" s="21">
        <v>7224</v>
      </c>
      <c r="I26" s="12">
        <v>3.6</v>
      </c>
      <c r="J26" s="12">
        <v>4</v>
      </c>
      <c r="K26" s="13">
        <f t="shared" si="17"/>
        <v>28.8</v>
      </c>
      <c r="L26" s="21">
        <v>7224</v>
      </c>
      <c r="N26" s="12">
        <v>4</v>
      </c>
      <c r="O26" s="12">
        <v>4.5</v>
      </c>
      <c r="P26" s="13">
        <f t="shared" si="2"/>
        <v>40.5</v>
      </c>
      <c r="Q26" s="21">
        <v>7224</v>
      </c>
      <c r="S26" s="12">
        <v>6.5</v>
      </c>
      <c r="T26" s="12">
        <v>6</v>
      </c>
      <c r="U26" s="13">
        <f t="shared" si="3"/>
        <v>117</v>
      </c>
      <c r="V26" s="21">
        <v>7224</v>
      </c>
      <c r="X26" s="12"/>
      <c r="Y26" s="12"/>
      <c r="Z26" s="13">
        <f t="shared" si="4"/>
        <v>0</v>
      </c>
      <c r="AA26" s="21">
        <v>7224</v>
      </c>
      <c r="AC26">
        <v>5.5</v>
      </c>
      <c r="AD26">
        <v>7</v>
      </c>
      <c r="AE26" s="13">
        <f t="shared" si="5"/>
        <v>134.75</v>
      </c>
      <c r="AF26" s="21">
        <v>7224</v>
      </c>
      <c r="AH26" s="12">
        <v>5.5</v>
      </c>
      <c r="AI26" s="12">
        <v>6</v>
      </c>
      <c r="AJ26" s="13">
        <f t="shared" si="6"/>
        <v>99</v>
      </c>
      <c r="AK26" s="21">
        <v>7224</v>
      </c>
      <c r="AL26" s="32"/>
      <c r="AM26" s="32">
        <v>5.5</v>
      </c>
      <c r="AN26" s="32">
        <v>6.5</v>
      </c>
      <c r="AO26" s="13">
        <f t="shared" si="7"/>
        <v>116.1875</v>
      </c>
      <c r="AP26" s="21">
        <v>7224</v>
      </c>
      <c r="AQ26" s="32"/>
      <c r="AR26" s="32">
        <v>4.5</v>
      </c>
      <c r="AS26" s="32">
        <v>5.5</v>
      </c>
      <c r="AT26" s="13">
        <f t="shared" si="8"/>
        <v>68.0625</v>
      </c>
      <c r="AU26" s="21">
        <v>7224</v>
      </c>
      <c r="AV26" s="32"/>
      <c r="AW26" s="32">
        <v>5</v>
      </c>
      <c r="AX26" s="32">
        <v>5.5</v>
      </c>
      <c r="AY26" s="13">
        <f t="shared" si="24"/>
        <v>75.625</v>
      </c>
      <c r="AZ26" s="21">
        <v>7224</v>
      </c>
      <c r="BA26" s="32"/>
      <c r="BB26" s="32">
        <v>5</v>
      </c>
      <c r="BC26" s="32">
        <v>6</v>
      </c>
      <c r="BD26" s="13">
        <f t="shared" si="25"/>
        <v>90</v>
      </c>
      <c r="BE26" s="21">
        <v>7224</v>
      </c>
      <c r="BF26" s="32"/>
      <c r="BG26" s="32">
        <v>5.3</v>
      </c>
      <c r="BH26" s="32">
        <v>6.1</v>
      </c>
      <c r="BI26" s="13">
        <f t="shared" si="26"/>
        <v>98.606499999999983</v>
      </c>
      <c r="BJ26" s="21">
        <v>7224</v>
      </c>
      <c r="BK26" s="32"/>
      <c r="BL26" s="32">
        <v>6</v>
      </c>
      <c r="BM26" s="32">
        <v>7</v>
      </c>
      <c r="BN26" s="13">
        <f t="shared" si="23"/>
        <v>147</v>
      </c>
      <c r="BO26" s="21">
        <v>7224</v>
      </c>
      <c r="BP26" s="32"/>
      <c r="BQ26" s="32">
        <v>6</v>
      </c>
      <c r="BR26" s="32">
        <v>8</v>
      </c>
      <c r="BS26" s="13">
        <f t="shared" si="22"/>
        <v>192</v>
      </c>
      <c r="BT26" s="50">
        <f t="shared" si="14"/>
        <v>6.6666666666666661</v>
      </c>
      <c r="BU26">
        <f t="shared" si="15"/>
        <v>6.7022042514199285</v>
      </c>
      <c r="BW26" t="s">
        <v>69</v>
      </c>
      <c r="BX26" s="127" t="s">
        <v>62</v>
      </c>
    </row>
    <row r="27" spans="2:76" x14ac:dyDescent="0.2">
      <c r="B27" s="21">
        <v>7225</v>
      </c>
      <c r="D27" s="12">
        <v>0</v>
      </c>
      <c r="E27" s="12">
        <v>0</v>
      </c>
      <c r="F27" s="13">
        <f t="shared" ref="F27:F31" si="27">(POWER(E27,2)*D27)/2</f>
        <v>0</v>
      </c>
      <c r="G27" s="21">
        <v>7225</v>
      </c>
      <c r="I27" s="12">
        <v>3.5</v>
      </c>
      <c r="J27" s="12">
        <v>3.6</v>
      </c>
      <c r="K27" s="13">
        <f t="shared" si="17"/>
        <v>22.68</v>
      </c>
      <c r="L27" s="21">
        <v>7225</v>
      </c>
      <c r="N27" s="12">
        <v>5</v>
      </c>
      <c r="O27" s="12">
        <v>5.2</v>
      </c>
      <c r="P27" s="13">
        <f t="shared" si="2"/>
        <v>67.600000000000009</v>
      </c>
      <c r="Q27" s="21">
        <v>7225</v>
      </c>
      <c r="S27" s="12">
        <v>7</v>
      </c>
      <c r="T27" s="12">
        <v>6.5</v>
      </c>
      <c r="U27" s="13">
        <f t="shared" si="3"/>
        <v>147.875</v>
      </c>
      <c r="V27" s="21">
        <v>7225</v>
      </c>
      <c r="X27" s="12"/>
      <c r="Y27" s="12"/>
      <c r="Z27" s="13">
        <f t="shared" si="4"/>
        <v>0</v>
      </c>
      <c r="AA27" s="21">
        <v>7225</v>
      </c>
      <c r="AC27">
        <v>5.2</v>
      </c>
      <c r="AD27">
        <v>5.5</v>
      </c>
      <c r="AE27" s="13">
        <f t="shared" si="5"/>
        <v>78.650000000000006</v>
      </c>
      <c r="AF27" s="21">
        <v>7225</v>
      </c>
      <c r="AH27" s="12">
        <v>5</v>
      </c>
      <c r="AI27" s="12">
        <v>4</v>
      </c>
      <c r="AJ27" s="13">
        <f t="shared" si="6"/>
        <v>40</v>
      </c>
      <c r="AK27" s="21">
        <v>7225</v>
      </c>
      <c r="AL27" s="32"/>
      <c r="AM27" s="32">
        <v>4.5</v>
      </c>
      <c r="AN27" s="32">
        <v>5</v>
      </c>
      <c r="AO27" s="13">
        <f t="shared" si="7"/>
        <v>56.25</v>
      </c>
      <c r="AP27" s="21">
        <v>7225</v>
      </c>
      <c r="AQ27" s="32"/>
      <c r="AR27" s="32">
        <v>4</v>
      </c>
      <c r="AS27" s="32">
        <v>4</v>
      </c>
      <c r="AT27" s="13">
        <f t="shared" si="8"/>
        <v>32</v>
      </c>
      <c r="AU27" s="21">
        <v>7225</v>
      </c>
      <c r="AV27" s="32"/>
      <c r="AW27" s="32">
        <v>5</v>
      </c>
      <c r="AX27" s="32">
        <v>5</v>
      </c>
      <c r="AY27" s="13">
        <f t="shared" si="24"/>
        <v>62.5</v>
      </c>
      <c r="AZ27" s="21">
        <v>7225</v>
      </c>
      <c r="BA27" s="32"/>
      <c r="BB27" s="32">
        <v>4.5</v>
      </c>
      <c r="BC27" s="32">
        <v>4.5</v>
      </c>
      <c r="BD27" s="13">
        <f t="shared" si="25"/>
        <v>45.5625</v>
      </c>
      <c r="BE27" s="21">
        <v>7225</v>
      </c>
      <c r="BF27" s="32"/>
      <c r="BG27" s="32">
        <v>4.4000000000000004</v>
      </c>
      <c r="BH27" s="32">
        <v>4.2</v>
      </c>
      <c r="BI27" s="13">
        <f t="shared" si="26"/>
        <v>38.808000000000007</v>
      </c>
      <c r="BJ27" s="21">
        <v>7225</v>
      </c>
      <c r="BK27" s="32"/>
      <c r="BL27" s="32">
        <v>4.5</v>
      </c>
      <c r="BM27" s="32">
        <v>4.5</v>
      </c>
      <c r="BN27" s="13">
        <f t="shared" si="23"/>
        <v>45.5625</v>
      </c>
      <c r="BO27" s="21">
        <v>7225</v>
      </c>
      <c r="BP27" s="32"/>
      <c r="BQ27" s="32">
        <v>5</v>
      </c>
      <c r="BR27" s="32">
        <v>5</v>
      </c>
      <c r="BS27" s="13">
        <f t="shared" si="22"/>
        <v>62.5</v>
      </c>
      <c r="BT27" s="50">
        <f t="shared" si="14"/>
        <v>2.755731922398589</v>
      </c>
      <c r="BU27">
        <f t="shared" si="15"/>
        <v>2.1817071130924246</v>
      </c>
      <c r="BW27" t="s">
        <v>69</v>
      </c>
      <c r="BX27" s="128" t="s">
        <v>64</v>
      </c>
    </row>
    <row r="28" spans="2:76" x14ac:dyDescent="0.2">
      <c r="B28" s="21">
        <v>7226</v>
      </c>
      <c r="D28" s="12">
        <v>0</v>
      </c>
      <c r="E28" s="12">
        <v>0</v>
      </c>
      <c r="F28" s="13">
        <f t="shared" si="27"/>
        <v>0</v>
      </c>
      <c r="G28" s="21">
        <v>7226</v>
      </c>
      <c r="I28" s="12">
        <v>3</v>
      </c>
      <c r="J28" s="12">
        <v>3.5</v>
      </c>
      <c r="K28" s="13">
        <f t="shared" si="17"/>
        <v>18.375</v>
      </c>
      <c r="L28" s="21">
        <v>7226</v>
      </c>
      <c r="N28" s="12">
        <v>5</v>
      </c>
      <c r="O28" s="12">
        <v>5.3</v>
      </c>
      <c r="P28" s="13">
        <f t="shared" si="2"/>
        <v>70.224999999999994</v>
      </c>
      <c r="Q28" s="21">
        <v>7226</v>
      </c>
      <c r="S28" s="12">
        <v>4</v>
      </c>
      <c r="T28" s="12">
        <v>4.5</v>
      </c>
      <c r="U28" s="13">
        <f t="shared" si="3"/>
        <v>40.5</v>
      </c>
      <c r="V28" s="21">
        <v>7226</v>
      </c>
      <c r="X28" s="12"/>
      <c r="Y28" s="12"/>
      <c r="Z28" s="13">
        <f t="shared" si="4"/>
        <v>0</v>
      </c>
      <c r="AA28" s="21">
        <v>7226</v>
      </c>
      <c r="AC28">
        <v>1</v>
      </c>
      <c r="AD28">
        <v>2</v>
      </c>
      <c r="AE28" s="13">
        <f t="shared" si="5"/>
        <v>2</v>
      </c>
      <c r="AF28" s="21">
        <v>7226</v>
      </c>
      <c r="AH28" s="12">
        <v>1</v>
      </c>
      <c r="AI28" s="12">
        <v>1</v>
      </c>
      <c r="AJ28" s="13">
        <f t="shared" si="6"/>
        <v>0.5</v>
      </c>
      <c r="AK28" s="21">
        <v>7226</v>
      </c>
      <c r="AL28" s="32"/>
      <c r="AM28" s="32">
        <v>1</v>
      </c>
      <c r="AN28" s="32">
        <v>1</v>
      </c>
      <c r="AO28" s="13">
        <f t="shared" si="7"/>
        <v>0.5</v>
      </c>
      <c r="AP28" s="21">
        <v>7226</v>
      </c>
      <c r="AQ28" s="32"/>
      <c r="AR28" s="32">
        <v>1</v>
      </c>
      <c r="AS28" s="32">
        <v>1</v>
      </c>
      <c r="AT28" s="13">
        <f t="shared" si="8"/>
        <v>0.5</v>
      </c>
      <c r="AU28" s="21">
        <v>7226</v>
      </c>
      <c r="AV28" s="32"/>
      <c r="AW28" s="32">
        <v>1</v>
      </c>
      <c r="AX28" s="32">
        <v>1</v>
      </c>
      <c r="AY28" s="13">
        <f t="shared" si="24"/>
        <v>0.5</v>
      </c>
      <c r="AZ28" s="21">
        <v>7226</v>
      </c>
      <c r="BA28" s="32"/>
      <c r="BB28" s="32">
        <v>1</v>
      </c>
      <c r="BC28" s="32">
        <v>1</v>
      </c>
      <c r="BD28" s="13">
        <f t="shared" si="25"/>
        <v>0.5</v>
      </c>
      <c r="BE28" s="21">
        <v>7226</v>
      </c>
      <c r="BF28" s="32"/>
      <c r="BG28" s="32">
        <v>1</v>
      </c>
      <c r="BH28" s="32">
        <v>1</v>
      </c>
      <c r="BI28" s="13">
        <f t="shared" si="26"/>
        <v>0.5</v>
      </c>
      <c r="BJ28" s="21">
        <v>7226</v>
      </c>
      <c r="BK28" s="32"/>
      <c r="BL28" s="32">
        <v>1</v>
      </c>
      <c r="BM28" s="32">
        <v>1</v>
      </c>
      <c r="BN28" s="13">
        <f t="shared" si="23"/>
        <v>0.5</v>
      </c>
      <c r="BO28" s="21">
        <v>7226</v>
      </c>
      <c r="BP28" s="32"/>
      <c r="BQ28" s="32">
        <v>0</v>
      </c>
      <c r="BR28" s="32">
        <v>0</v>
      </c>
      <c r="BS28" s="13">
        <f t="shared" si="22"/>
        <v>0</v>
      </c>
      <c r="BT28" s="50">
        <f t="shared" si="14"/>
        <v>0</v>
      </c>
      <c r="BU28">
        <f t="shared" si="15"/>
        <v>0</v>
      </c>
      <c r="BW28" t="s">
        <v>61</v>
      </c>
      <c r="BX28" s="126" t="s">
        <v>61</v>
      </c>
    </row>
    <row r="29" spans="2:76" x14ac:dyDescent="0.2">
      <c r="B29" s="21">
        <v>7227</v>
      </c>
      <c r="D29" s="12">
        <v>0</v>
      </c>
      <c r="E29" s="12">
        <v>0</v>
      </c>
      <c r="F29" s="13">
        <f t="shared" si="27"/>
        <v>0</v>
      </c>
      <c r="G29" s="21">
        <v>7227</v>
      </c>
      <c r="I29" s="12">
        <v>4</v>
      </c>
      <c r="J29" s="12">
        <v>4</v>
      </c>
      <c r="K29" s="13">
        <f t="shared" si="17"/>
        <v>32</v>
      </c>
      <c r="L29" s="21">
        <v>7227</v>
      </c>
      <c r="N29" s="12">
        <v>5.8</v>
      </c>
      <c r="O29" s="12">
        <v>6</v>
      </c>
      <c r="P29" s="13">
        <f t="shared" si="2"/>
        <v>104.39999999999999</v>
      </c>
      <c r="Q29" s="21">
        <v>7227</v>
      </c>
      <c r="S29" s="12">
        <v>6.2</v>
      </c>
      <c r="T29" s="12">
        <v>6</v>
      </c>
      <c r="U29" s="13">
        <f t="shared" si="3"/>
        <v>111.60000000000001</v>
      </c>
      <c r="V29" s="21">
        <v>7227</v>
      </c>
      <c r="X29" s="12"/>
      <c r="Y29" s="12"/>
      <c r="Z29" s="13">
        <f t="shared" si="4"/>
        <v>0</v>
      </c>
      <c r="AA29" s="21">
        <v>7227</v>
      </c>
      <c r="AC29">
        <v>2</v>
      </c>
      <c r="AD29">
        <v>2</v>
      </c>
      <c r="AE29" s="13">
        <f t="shared" si="5"/>
        <v>4</v>
      </c>
      <c r="AF29" s="21">
        <v>7227</v>
      </c>
      <c r="AH29" s="12">
        <v>3</v>
      </c>
      <c r="AI29" s="12">
        <v>3</v>
      </c>
      <c r="AJ29" s="13">
        <f t="shared" si="6"/>
        <v>13.5</v>
      </c>
      <c r="AK29" s="21">
        <v>7227</v>
      </c>
      <c r="AL29" s="32"/>
      <c r="AM29" s="32">
        <v>2</v>
      </c>
      <c r="AN29" s="32">
        <v>2</v>
      </c>
      <c r="AO29" s="13">
        <f t="shared" si="7"/>
        <v>4</v>
      </c>
      <c r="AP29" s="21">
        <v>7227</v>
      </c>
      <c r="AQ29" s="32"/>
      <c r="AR29" s="32">
        <v>1</v>
      </c>
      <c r="AS29" s="32">
        <v>1</v>
      </c>
      <c r="AT29" s="13">
        <f t="shared" si="8"/>
        <v>0.5</v>
      </c>
      <c r="AU29" s="21">
        <v>7227</v>
      </c>
      <c r="AV29" s="32"/>
      <c r="AW29" s="32">
        <v>1</v>
      </c>
      <c r="AX29" s="32">
        <v>1</v>
      </c>
      <c r="AY29" s="13">
        <f t="shared" si="24"/>
        <v>0.5</v>
      </c>
      <c r="AZ29" s="21">
        <v>7227</v>
      </c>
      <c r="BA29" s="32"/>
      <c r="BB29" s="32">
        <v>1</v>
      </c>
      <c r="BC29" s="32">
        <v>1</v>
      </c>
      <c r="BD29" s="13">
        <f t="shared" si="25"/>
        <v>0.5</v>
      </c>
      <c r="BE29" s="21">
        <v>7227</v>
      </c>
      <c r="BF29" s="32"/>
      <c r="BG29" s="32">
        <v>1</v>
      </c>
      <c r="BH29" s="32">
        <v>1</v>
      </c>
      <c r="BI29" s="13">
        <f t="shared" si="26"/>
        <v>0.5</v>
      </c>
      <c r="BJ29" s="21">
        <v>7227</v>
      </c>
      <c r="BK29" s="32"/>
      <c r="BL29" s="32">
        <v>1</v>
      </c>
      <c r="BM29" s="32">
        <v>1</v>
      </c>
      <c r="BN29" s="13">
        <f t="shared" si="23"/>
        <v>0.5</v>
      </c>
      <c r="BO29" s="21">
        <v>7227</v>
      </c>
      <c r="BP29" s="32"/>
      <c r="BQ29" s="32">
        <v>0</v>
      </c>
      <c r="BR29" s="32">
        <v>0</v>
      </c>
      <c r="BS29" s="13">
        <f t="shared" si="22"/>
        <v>0</v>
      </c>
      <c r="BT29" s="50">
        <f t="shared" si="14"/>
        <v>0</v>
      </c>
      <c r="BU29">
        <f t="shared" si="15"/>
        <v>0</v>
      </c>
      <c r="BW29" t="s">
        <v>61</v>
      </c>
      <c r="BX29" s="126" t="s">
        <v>61</v>
      </c>
    </row>
    <row r="30" spans="2:76" x14ac:dyDescent="0.2">
      <c r="B30" s="21">
        <v>7228</v>
      </c>
      <c r="D30" s="12">
        <v>0</v>
      </c>
      <c r="E30" s="12">
        <v>0</v>
      </c>
      <c r="F30" s="13">
        <f t="shared" si="27"/>
        <v>0</v>
      </c>
      <c r="G30" s="21">
        <v>7228</v>
      </c>
      <c r="I30" s="12">
        <v>3.8</v>
      </c>
      <c r="J30" s="12">
        <v>3.8</v>
      </c>
      <c r="K30" s="13">
        <f t="shared" si="17"/>
        <v>27.435999999999996</v>
      </c>
      <c r="L30" s="21">
        <v>7228</v>
      </c>
      <c r="N30" s="12">
        <v>3.5</v>
      </c>
      <c r="O30" s="12">
        <v>3.5</v>
      </c>
      <c r="P30" s="13">
        <f t="shared" si="2"/>
        <v>21.4375</v>
      </c>
      <c r="Q30" s="21">
        <v>7228</v>
      </c>
      <c r="S30" s="12">
        <v>4</v>
      </c>
      <c r="T30" s="12">
        <v>4</v>
      </c>
      <c r="U30" s="13">
        <f t="shared" si="3"/>
        <v>32</v>
      </c>
      <c r="V30" s="21">
        <v>7228</v>
      </c>
      <c r="X30" s="12"/>
      <c r="Y30" s="12"/>
      <c r="Z30" s="13">
        <f t="shared" si="4"/>
        <v>0</v>
      </c>
      <c r="AA30" s="21">
        <v>7228</v>
      </c>
      <c r="AC30">
        <v>2</v>
      </c>
      <c r="AD30">
        <v>2</v>
      </c>
      <c r="AE30" s="13">
        <f t="shared" si="5"/>
        <v>4</v>
      </c>
      <c r="AF30" s="21">
        <v>7228</v>
      </c>
      <c r="AH30" s="12">
        <v>1</v>
      </c>
      <c r="AI30" s="12">
        <v>1</v>
      </c>
      <c r="AJ30" s="13">
        <f t="shared" si="6"/>
        <v>0.5</v>
      </c>
      <c r="AK30" s="21">
        <v>7228</v>
      </c>
      <c r="AL30" s="32"/>
      <c r="AM30" s="32">
        <v>1</v>
      </c>
      <c r="AN30" s="32">
        <v>1</v>
      </c>
      <c r="AO30" s="13">
        <f t="shared" si="7"/>
        <v>0.5</v>
      </c>
      <c r="AP30" s="21">
        <v>7228</v>
      </c>
      <c r="AQ30" s="32"/>
      <c r="AR30" s="32">
        <v>1</v>
      </c>
      <c r="AS30" s="32">
        <v>1</v>
      </c>
      <c r="AT30" s="13">
        <f t="shared" si="8"/>
        <v>0.5</v>
      </c>
      <c r="AU30" s="21">
        <v>7228</v>
      </c>
      <c r="AV30" s="32"/>
      <c r="AW30" s="32">
        <v>1</v>
      </c>
      <c r="AX30" s="32">
        <v>1</v>
      </c>
      <c r="AY30" s="13">
        <f t="shared" si="24"/>
        <v>0.5</v>
      </c>
      <c r="AZ30" s="21">
        <v>7228</v>
      </c>
      <c r="BA30" s="32"/>
      <c r="BB30" s="32">
        <v>1</v>
      </c>
      <c r="BC30" s="32">
        <v>1</v>
      </c>
      <c r="BD30" s="13">
        <f t="shared" si="25"/>
        <v>0.5</v>
      </c>
      <c r="BE30" s="21">
        <v>7228</v>
      </c>
      <c r="BF30" s="32"/>
      <c r="BG30" s="32">
        <v>2</v>
      </c>
      <c r="BH30" s="32">
        <v>2</v>
      </c>
      <c r="BI30" s="13">
        <f t="shared" si="26"/>
        <v>4</v>
      </c>
      <c r="BJ30" s="21">
        <v>7228</v>
      </c>
      <c r="BK30" s="32"/>
      <c r="BL30" s="32">
        <v>2</v>
      </c>
      <c r="BM30" s="32">
        <v>2</v>
      </c>
      <c r="BN30" s="13">
        <f t="shared" si="23"/>
        <v>4</v>
      </c>
      <c r="BO30" s="21">
        <v>7228</v>
      </c>
      <c r="BP30" s="32"/>
      <c r="BQ30" s="32">
        <v>0</v>
      </c>
      <c r="BR30" s="32">
        <v>0</v>
      </c>
      <c r="BS30" s="13">
        <f t="shared" si="22"/>
        <v>0</v>
      </c>
      <c r="BT30" s="50">
        <f t="shared" si="14"/>
        <v>0</v>
      </c>
      <c r="BU30">
        <f t="shared" si="15"/>
        <v>0</v>
      </c>
      <c r="BW30" t="s">
        <v>61</v>
      </c>
      <c r="BX30" s="126" t="s">
        <v>61</v>
      </c>
    </row>
    <row r="31" spans="2:76" x14ac:dyDescent="0.2">
      <c r="B31" s="21">
        <v>7229</v>
      </c>
      <c r="D31" s="12">
        <v>0</v>
      </c>
      <c r="E31" s="12">
        <v>0</v>
      </c>
      <c r="F31" s="13">
        <f t="shared" si="27"/>
        <v>0</v>
      </c>
      <c r="G31" s="21">
        <v>7229</v>
      </c>
      <c r="I31" s="12">
        <v>3.3</v>
      </c>
      <c r="J31" s="12">
        <v>3.8</v>
      </c>
      <c r="K31" s="13">
        <f t="shared" si="17"/>
        <v>23.825999999999997</v>
      </c>
      <c r="L31" s="21">
        <v>7229</v>
      </c>
      <c r="N31" s="12">
        <v>5</v>
      </c>
      <c r="O31" s="12">
        <v>5.3</v>
      </c>
      <c r="P31" s="13">
        <f t="shared" si="2"/>
        <v>70.224999999999994</v>
      </c>
      <c r="Q31" s="21">
        <v>7229</v>
      </c>
      <c r="S31" s="12">
        <v>5</v>
      </c>
      <c r="T31" s="12">
        <v>5</v>
      </c>
      <c r="U31" s="13">
        <f t="shared" si="3"/>
        <v>62.5</v>
      </c>
      <c r="V31" s="21">
        <v>7229</v>
      </c>
      <c r="X31" s="12"/>
      <c r="Y31" s="12"/>
      <c r="Z31" s="13">
        <f t="shared" si="4"/>
        <v>0</v>
      </c>
      <c r="AA31" s="21">
        <v>7229</v>
      </c>
      <c r="AC31" s="12">
        <v>2.2999999999999998</v>
      </c>
      <c r="AD31" s="12">
        <v>2</v>
      </c>
      <c r="AE31" s="13">
        <f t="shared" si="5"/>
        <v>4.5999999999999996</v>
      </c>
      <c r="AF31" s="21">
        <v>7229</v>
      </c>
      <c r="AH31" s="12">
        <v>1</v>
      </c>
      <c r="AI31" s="12">
        <v>1</v>
      </c>
      <c r="AJ31" s="13">
        <f t="shared" si="6"/>
        <v>0.5</v>
      </c>
      <c r="AK31" s="21">
        <v>7229</v>
      </c>
      <c r="AL31" s="32"/>
      <c r="AM31" s="12">
        <v>1</v>
      </c>
      <c r="AN31" s="12">
        <v>1</v>
      </c>
      <c r="AO31" s="13">
        <f t="shared" si="7"/>
        <v>0.5</v>
      </c>
      <c r="AP31" s="21">
        <v>7229</v>
      </c>
      <c r="AQ31" s="32"/>
      <c r="AR31" s="32">
        <v>1</v>
      </c>
      <c r="AS31" s="32">
        <v>1</v>
      </c>
      <c r="AT31" s="13">
        <f t="shared" si="8"/>
        <v>0.5</v>
      </c>
      <c r="AU31" s="21">
        <v>7229</v>
      </c>
      <c r="AV31" s="32"/>
      <c r="AW31" s="32">
        <v>1</v>
      </c>
      <c r="AX31" s="32">
        <v>1</v>
      </c>
      <c r="AY31" s="13">
        <f t="shared" si="24"/>
        <v>0.5</v>
      </c>
      <c r="AZ31" s="21">
        <v>7229</v>
      </c>
      <c r="BA31" s="32"/>
      <c r="BB31" s="32">
        <v>1</v>
      </c>
      <c r="BC31" s="32">
        <v>1</v>
      </c>
      <c r="BD31" s="13">
        <f t="shared" si="25"/>
        <v>0.5</v>
      </c>
      <c r="BE31" s="21">
        <v>7229</v>
      </c>
      <c r="BF31" s="32"/>
      <c r="BG31" s="32">
        <v>1</v>
      </c>
      <c r="BH31" s="32">
        <v>1</v>
      </c>
      <c r="BI31" s="13">
        <f t="shared" si="26"/>
        <v>0.5</v>
      </c>
      <c r="BJ31" s="21">
        <v>7229</v>
      </c>
      <c r="BK31" s="32"/>
      <c r="BL31" s="32">
        <v>1</v>
      </c>
      <c r="BM31" s="32">
        <v>1</v>
      </c>
      <c r="BN31" s="13">
        <f t="shared" si="23"/>
        <v>0.5</v>
      </c>
      <c r="BO31" s="21">
        <v>7229</v>
      </c>
      <c r="BP31" s="32"/>
      <c r="BQ31" s="32">
        <v>0</v>
      </c>
      <c r="BR31" s="32">
        <v>0</v>
      </c>
      <c r="BS31" s="13">
        <f t="shared" si="22"/>
        <v>0</v>
      </c>
      <c r="BT31" s="50">
        <f t="shared" si="14"/>
        <v>0</v>
      </c>
      <c r="BU31">
        <f t="shared" si="15"/>
        <v>0</v>
      </c>
      <c r="BW31" t="s">
        <v>61</v>
      </c>
      <c r="BX31" s="126" t="s">
        <v>61</v>
      </c>
    </row>
    <row r="32" spans="2:76" x14ac:dyDescent="0.2">
      <c r="AK32" s="32"/>
      <c r="AL32" s="32"/>
      <c r="AM32" s="32"/>
      <c r="AN32" s="32"/>
      <c r="AO32" s="32"/>
      <c r="AP32" s="32"/>
      <c r="AQ32" s="32"/>
      <c r="AR32" s="32"/>
      <c r="AS32" s="32"/>
      <c r="AT32" s="32"/>
      <c r="AU32" s="32"/>
      <c r="AV32" s="32"/>
      <c r="AW32" s="32"/>
      <c r="AX32" s="32"/>
      <c r="AY32" s="32"/>
      <c r="AZ32" s="32"/>
      <c r="BA32" s="32"/>
      <c r="BB32" s="32"/>
      <c r="BC32" s="32"/>
      <c r="BD32" s="32"/>
      <c r="BE32" s="32"/>
      <c r="BF32" s="32"/>
      <c r="BG32" s="32"/>
      <c r="BH32" s="32"/>
      <c r="BI32" s="32"/>
      <c r="BJ32" s="32"/>
      <c r="BK32" s="32"/>
      <c r="BL32" s="32"/>
      <c r="BM32" s="32"/>
      <c r="BN32" s="32"/>
      <c r="BO32" s="32"/>
      <c r="BP32" s="32"/>
      <c r="BQ32" s="32"/>
      <c r="BR32" s="32"/>
      <c r="BS32" s="32"/>
    </row>
    <row r="33" spans="3:71" x14ac:dyDescent="0.2">
      <c r="E33" s="14" t="s">
        <v>7</v>
      </c>
      <c r="F33" s="15">
        <f>AVERAGE(F3:F12)</f>
        <v>0</v>
      </c>
      <c r="G33" s="11"/>
      <c r="J33" s="14" t="s">
        <v>7</v>
      </c>
      <c r="K33" s="15">
        <f>AVERAGE(K3:K12)</f>
        <v>32.361800000000002</v>
      </c>
      <c r="L33" s="11"/>
      <c r="O33" s="14" t="s">
        <v>7</v>
      </c>
      <c r="P33" s="15">
        <f>AVERAGE(P3:P12)</f>
        <v>62.439350000000005</v>
      </c>
      <c r="Q33" s="11"/>
      <c r="T33" s="14" t="s">
        <v>7</v>
      </c>
      <c r="U33" s="15">
        <f>AVERAGE(U3:U12)</f>
        <v>83.078299999999999</v>
      </c>
      <c r="V33" s="11"/>
      <c r="Y33" s="14" t="s">
        <v>7</v>
      </c>
      <c r="Z33" s="15">
        <f>AVERAGE(Z3:Z12)</f>
        <v>0</v>
      </c>
      <c r="AA33" s="11"/>
      <c r="AD33" s="14" t="s">
        <v>7</v>
      </c>
      <c r="AE33" s="15">
        <f>AVERAGE(AE3:AE12)</f>
        <v>33.222000000000001</v>
      </c>
      <c r="AF33" s="11"/>
      <c r="AI33" s="14" t="s">
        <v>7</v>
      </c>
      <c r="AJ33" s="15">
        <f>AVERAGE(AJ3:AJ12)</f>
        <v>37.586100000000002</v>
      </c>
      <c r="AK33" s="11"/>
      <c r="AL33" s="32"/>
      <c r="AM33" s="32"/>
      <c r="AN33" s="33" t="s">
        <v>7</v>
      </c>
      <c r="AO33" s="34">
        <v>33.222000000000001</v>
      </c>
      <c r="AP33" s="11"/>
      <c r="AQ33" s="32"/>
      <c r="AR33" s="32"/>
      <c r="AS33" s="33" t="s">
        <v>7</v>
      </c>
      <c r="AT33" s="34">
        <v>33.222000000000001</v>
      </c>
      <c r="AU33" s="11"/>
      <c r="AV33" s="32"/>
      <c r="AW33" s="32"/>
      <c r="AX33" s="33" t="s">
        <v>7</v>
      </c>
      <c r="AY33" s="34">
        <v>33.222000000000001</v>
      </c>
      <c r="AZ33" s="11"/>
      <c r="BA33" s="32"/>
      <c r="BB33" s="32"/>
      <c r="BC33" s="33" t="s">
        <v>7</v>
      </c>
      <c r="BD33" s="34">
        <v>33.222000000000001</v>
      </c>
      <c r="BE33" s="11"/>
      <c r="BF33" s="32"/>
      <c r="BG33" s="32"/>
      <c r="BH33" s="33" t="s">
        <v>7</v>
      </c>
      <c r="BI33" s="34">
        <v>33.222000000000001</v>
      </c>
      <c r="BJ33" s="11"/>
      <c r="BK33" s="32"/>
      <c r="BL33" s="32"/>
      <c r="BM33" s="33" t="s">
        <v>7</v>
      </c>
      <c r="BN33" s="34">
        <v>33.222000000000001</v>
      </c>
      <c r="BO33" s="11"/>
      <c r="BP33" s="32"/>
      <c r="BQ33" s="32"/>
      <c r="BR33" s="33" t="s">
        <v>7</v>
      </c>
      <c r="BS33" s="34">
        <v>33.222000000000001</v>
      </c>
    </row>
    <row r="34" spans="3:71" x14ac:dyDescent="0.2">
      <c r="E34" s="16" t="s">
        <v>8</v>
      </c>
      <c r="F34" s="13">
        <f>STDEVP(F3:F12)</f>
        <v>0</v>
      </c>
      <c r="G34" s="11"/>
      <c r="J34" s="16" t="s">
        <v>8</v>
      </c>
      <c r="K34" s="13">
        <f>STDEVP(K3:K12)</f>
        <v>10.845607560667135</v>
      </c>
      <c r="L34" s="11"/>
      <c r="O34" s="16" t="s">
        <v>8</v>
      </c>
      <c r="P34" s="13">
        <f>STDEVP(P3:P12)</f>
        <v>18.306467127834892</v>
      </c>
      <c r="Q34" s="11"/>
      <c r="T34" s="16" t="s">
        <v>8</v>
      </c>
      <c r="U34" s="13">
        <f>STDEVP(U3:U12)</f>
        <v>27.477163382707424</v>
      </c>
      <c r="V34" s="11"/>
      <c r="Y34" s="16" t="s">
        <v>8</v>
      </c>
      <c r="Z34" s="13">
        <f>STDEVP(Z3:Z12)</f>
        <v>0</v>
      </c>
      <c r="AA34" s="11"/>
      <c r="AD34" s="16" t="s">
        <v>8</v>
      </c>
      <c r="AE34" s="13">
        <f>STDEVP(AE3:AE12)</f>
        <v>20.50846775724602</v>
      </c>
      <c r="AF34" s="11"/>
      <c r="AI34" s="16" t="s">
        <v>8</v>
      </c>
      <c r="AJ34" s="13">
        <f>STDEVP(AJ3:AJ12)</f>
        <v>32.044364873406373</v>
      </c>
      <c r="AK34" s="11"/>
      <c r="AL34" s="32"/>
      <c r="AM34" s="32"/>
      <c r="AN34" s="16" t="s">
        <v>8</v>
      </c>
      <c r="AO34" s="35">
        <v>20.508467799999998</v>
      </c>
      <c r="AP34" s="11"/>
      <c r="AQ34" s="32"/>
      <c r="AR34" s="32"/>
      <c r="AS34" s="16" t="s">
        <v>8</v>
      </c>
      <c r="AT34" s="35">
        <v>20.508467799999998</v>
      </c>
      <c r="AU34" s="11"/>
      <c r="AV34" s="32"/>
      <c r="AW34" s="32"/>
      <c r="AX34" s="16" t="s">
        <v>8</v>
      </c>
      <c r="AY34" s="35">
        <v>20.508467799999998</v>
      </c>
      <c r="AZ34" s="11"/>
      <c r="BA34" s="32"/>
      <c r="BB34" s="32"/>
      <c r="BC34" s="16" t="s">
        <v>8</v>
      </c>
      <c r="BD34" s="35">
        <v>20.508467799999998</v>
      </c>
      <c r="BE34" s="11"/>
      <c r="BF34" s="32"/>
      <c r="BG34" s="32"/>
      <c r="BH34" s="16" t="s">
        <v>8</v>
      </c>
      <c r="BI34" s="35">
        <v>20.508467799999998</v>
      </c>
      <c r="BJ34" s="11"/>
      <c r="BK34" s="32"/>
      <c r="BL34" s="32"/>
      <c r="BM34" s="16" t="s">
        <v>8</v>
      </c>
      <c r="BN34" s="35">
        <v>20.508467799999998</v>
      </c>
      <c r="BO34" s="11"/>
      <c r="BP34" s="32"/>
      <c r="BQ34" s="32"/>
      <c r="BR34" s="16" t="s">
        <v>8</v>
      </c>
      <c r="BS34" s="35">
        <v>20.508467799999998</v>
      </c>
    </row>
    <row r="35" spans="3:71" ht="17" thickBot="1" x14ac:dyDescent="0.25">
      <c r="C35" s="17"/>
      <c r="D35" s="17"/>
      <c r="E35" s="18" t="s">
        <v>9</v>
      </c>
      <c r="F35" s="19">
        <f>F34/(SQRT(20))</f>
        <v>0</v>
      </c>
      <c r="H35" s="17"/>
      <c r="I35" s="17"/>
      <c r="J35" s="18" t="s">
        <v>9</v>
      </c>
      <c r="K35" s="19">
        <f>K34/(SQRT(20))</f>
        <v>2.4251515762937386</v>
      </c>
      <c r="M35" s="17"/>
      <c r="N35" s="17"/>
      <c r="O35" s="18" t="s">
        <v>9</v>
      </c>
      <c r="P35" s="19">
        <f>P34/(SQRT(20))</f>
        <v>4.0934504925704154</v>
      </c>
      <c r="R35" s="17"/>
      <c r="S35" s="17"/>
      <c r="T35" s="18" t="s">
        <v>9</v>
      </c>
      <c r="U35" s="19">
        <f>U34/(SQRT(20))</f>
        <v>6.1440805152601863</v>
      </c>
      <c r="W35" s="17"/>
      <c r="X35" s="17"/>
      <c r="Y35" s="18" t="s">
        <v>9</v>
      </c>
      <c r="Z35" s="19">
        <f>Z34/(SQRT(20))</f>
        <v>0</v>
      </c>
      <c r="AB35" s="17"/>
      <c r="AC35" s="17"/>
      <c r="AD35" s="18" t="s">
        <v>9</v>
      </c>
      <c r="AE35" s="19">
        <f>AE34/(SQRT(20))</f>
        <v>4.5858328019564754</v>
      </c>
      <c r="AG35" s="17"/>
      <c r="AH35" s="17"/>
      <c r="AI35" s="18" t="s">
        <v>9</v>
      </c>
      <c r="AJ35" s="19">
        <f>AJ34/(SQRT(20))</f>
        <v>7.1653378152743086</v>
      </c>
      <c r="AK35" s="32"/>
      <c r="AL35" s="36"/>
      <c r="AM35" s="36"/>
      <c r="AN35" s="37" t="s">
        <v>9</v>
      </c>
      <c r="AO35" s="38">
        <v>4.5858328000000004</v>
      </c>
      <c r="AP35" s="32"/>
      <c r="AQ35" s="36"/>
      <c r="AR35" s="36"/>
      <c r="AS35" s="37" t="s">
        <v>9</v>
      </c>
      <c r="AT35" s="38">
        <v>4.5858328000000004</v>
      </c>
      <c r="AU35" s="32"/>
      <c r="AV35" s="36"/>
      <c r="AW35" s="36"/>
      <c r="AX35" s="37" t="s">
        <v>9</v>
      </c>
      <c r="AY35" s="38">
        <v>4.5858328000000004</v>
      </c>
      <c r="AZ35" s="32"/>
      <c r="BA35" s="36"/>
      <c r="BB35" s="36"/>
      <c r="BC35" s="37" t="s">
        <v>9</v>
      </c>
      <c r="BD35" s="38">
        <v>4.5858328000000004</v>
      </c>
      <c r="BE35" s="32"/>
      <c r="BF35" s="36"/>
      <c r="BG35" s="36"/>
      <c r="BH35" s="37" t="s">
        <v>9</v>
      </c>
      <c r="BI35" s="38">
        <v>4.5858328000000004</v>
      </c>
      <c r="BJ35" s="32"/>
      <c r="BK35" s="36"/>
      <c r="BL35" s="36"/>
      <c r="BM35" s="37" t="s">
        <v>9</v>
      </c>
      <c r="BN35" s="38">
        <v>4.5858328000000004</v>
      </c>
      <c r="BO35" s="32"/>
      <c r="BP35" s="36"/>
      <c r="BQ35" s="36"/>
      <c r="BR35" s="37" t="s">
        <v>9</v>
      </c>
      <c r="BS35" s="38">
        <v>4.5858328000000004</v>
      </c>
    </row>
  </sheetData>
  <mergeCells count="2">
    <mergeCell ref="A3:A11"/>
    <mergeCell ref="A13:A1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DF7749-11A7-A640-9A58-039D9EB94627}">
  <dimension ref="A1:BY35"/>
  <sheetViews>
    <sheetView tabSelected="1" zoomScale="80" zoomScaleNormal="80" workbookViewId="0">
      <pane xSplit="2" topLeftCell="C1" activePane="topRight" state="frozen"/>
      <selection pane="topRight" activeCell="CC24" sqref="CC24"/>
    </sheetView>
  </sheetViews>
  <sheetFormatPr baseColWidth="10" defaultRowHeight="16" x14ac:dyDescent="0.2"/>
  <cols>
    <col min="73" max="73" width="19.83203125" bestFit="1" customWidth="1"/>
    <col min="74" max="74" width="9.6640625" bestFit="1" customWidth="1"/>
    <col min="75" max="76" width="18.83203125" bestFit="1" customWidth="1"/>
  </cols>
  <sheetData>
    <row r="1" spans="1:77" ht="17" thickBot="1" x14ac:dyDescent="0.25">
      <c r="A1" s="51" t="s">
        <v>0</v>
      </c>
      <c r="B1" s="52">
        <v>44635</v>
      </c>
      <c r="C1" s="51"/>
      <c r="D1" s="51" t="s">
        <v>1</v>
      </c>
      <c r="E1" s="51"/>
      <c r="F1" s="51"/>
      <c r="G1" s="52">
        <v>44635</v>
      </c>
      <c r="H1" s="51"/>
      <c r="I1" s="51" t="s">
        <v>2</v>
      </c>
      <c r="J1" s="51"/>
      <c r="K1" s="51"/>
      <c r="L1" s="52">
        <v>44637</v>
      </c>
      <c r="M1" s="51"/>
      <c r="N1" s="51" t="s">
        <v>11</v>
      </c>
      <c r="O1" s="51"/>
      <c r="P1" s="51"/>
      <c r="Q1" s="52">
        <v>44639</v>
      </c>
      <c r="R1" s="51"/>
      <c r="S1" s="51" t="s">
        <v>12</v>
      </c>
      <c r="T1" s="51"/>
      <c r="U1" s="51"/>
      <c r="V1" s="52">
        <v>44641</v>
      </c>
      <c r="W1" s="51"/>
      <c r="X1" s="51" t="s">
        <v>13</v>
      </c>
      <c r="Y1" s="51"/>
      <c r="Z1" s="51"/>
      <c r="AA1" s="52">
        <v>44643</v>
      </c>
      <c r="AB1" s="51"/>
      <c r="AC1" s="51" t="s">
        <v>14</v>
      </c>
      <c r="AD1" s="51"/>
      <c r="AE1" s="51"/>
      <c r="AF1" s="52">
        <v>44645</v>
      </c>
      <c r="AG1" s="51"/>
      <c r="AH1" s="51" t="s">
        <v>15</v>
      </c>
      <c r="AI1" s="51"/>
      <c r="AJ1" s="51"/>
      <c r="AK1" s="52">
        <v>44647</v>
      </c>
      <c r="AL1" s="51"/>
      <c r="AM1" s="51" t="s">
        <v>16</v>
      </c>
      <c r="AN1" s="51"/>
      <c r="AO1" s="51"/>
      <c r="AP1" s="52">
        <v>44649</v>
      </c>
      <c r="AQ1" s="51"/>
      <c r="AR1" s="51" t="s">
        <v>17</v>
      </c>
      <c r="AS1" s="51"/>
      <c r="AT1" s="51"/>
      <c r="AU1" s="52">
        <v>44651</v>
      </c>
      <c r="AV1" s="51"/>
      <c r="AW1" s="51" t="s">
        <v>18</v>
      </c>
      <c r="AX1" s="51"/>
      <c r="AY1" s="51"/>
      <c r="AZ1" s="52">
        <v>44653</v>
      </c>
      <c r="BA1" s="51"/>
      <c r="BB1" s="51" t="s">
        <v>19</v>
      </c>
      <c r="BC1" s="51"/>
      <c r="BD1" s="51"/>
      <c r="BE1" s="52">
        <v>44655</v>
      </c>
      <c r="BF1" s="51"/>
      <c r="BG1" s="51" t="s">
        <v>20</v>
      </c>
      <c r="BH1" s="51"/>
      <c r="BI1" s="51"/>
      <c r="BJ1" s="52">
        <v>44657</v>
      </c>
      <c r="BK1" s="51"/>
      <c r="BL1" s="51" t="s">
        <v>21</v>
      </c>
      <c r="BM1" s="51"/>
      <c r="BN1" s="51"/>
      <c r="BO1" s="52">
        <v>44660</v>
      </c>
      <c r="BP1" s="51"/>
      <c r="BQ1" s="51" t="s">
        <v>31</v>
      </c>
      <c r="BR1" s="51"/>
      <c r="BS1" s="51"/>
      <c r="BU1">
        <f>AVERAGE(K3:K32)</f>
        <v>3.3312166666666672</v>
      </c>
      <c r="BX1" t="s">
        <v>68</v>
      </c>
    </row>
    <row r="2" spans="1:77" ht="17" thickBot="1" x14ac:dyDescent="0.25">
      <c r="A2" s="3" t="s">
        <v>10</v>
      </c>
      <c r="B2" s="64"/>
      <c r="C2" s="65" t="s">
        <v>3</v>
      </c>
      <c r="D2" s="65" t="s">
        <v>4</v>
      </c>
      <c r="E2" s="65" t="s">
        <v>5</v>
      </c>
      <c r="F2" s="66" t="s">
        <v>6</v>
      </c>
      <c r="G2" s="67"/>
      <c r="H2" s="68" t="s">
        <v>3</v>
      </c>
      <c r="I2" s="68" t="s">
        <v>4</v>
      </c>
      <c r="J2" s="68" t="s">
        <v>5</v>
      </c>
      <c r="K2" s="69" t="s">
        <v>6</v>
      </c>
      <c r="L2" s="67"/>
      <c r="M2" s="68" t="s">
        <v>3</v>
      </c>
      <c r="N2" s="68" t="s">
        <v>4</v>
      </c>
      <c r="O2" s="68" t="s">
        <v>5</v>
      </c>
      <c r="P2" s="69" t="s">
        <v>6</v>
      </c>
      <c r="Q2" s="67"/>
      <c r="R2" s="68" t="s">
        <v>3</v>
      </c>
      <c r="S2" s="68" t="s">
        <v>4</v>
      </c>
      <c r="T2" s="68" t="s">
        <v>5</v>
      </c>
      <c r="U2" s="69" t="s">
        <v>6</v>
      </c>
      <c r="V2" s="67"/>
      <c r="W2" s="68" t="s">
        <v>3</v>
      </c>
      <c r="X2" s="68" t="s">
        <v>4</v>
      </c>
      <c r="Y2" s="68" t="s">
        <v>5</v>
      </c>
      <c r="Z2" s="69" t="s">
        <v>6</v>
      </c>
      <c r="AA2" s="67"/>
      <c r="AB2" s="68" t="s">
        <v>3</v>
      </c>
      <c r="AC2" s="68" t="s">
        <v>4</v>
      </c>
      <c r="AD2" s="68" t="s">
        <v>5</v>
      </c>
      <c r="AE2" s="69" t="s">
        <v>6</v>
      </c>
      <c r="AF2" s="67"/>
      <c r="AG2" s="68" t="s">
        <v>3</v>
      </c>
      <c r="AH2" s="68" t="s">
        <v>4</v>
      </c>
      <c r="AI2" s="68" t="s">
        <v>5</v>
      </c>
      <c r="AJ2" s="69" t="s">
        <v>6</v>
      </c>
      <c r="AK2" s="67"/>
      <c r="AL2" s="68" t="s">
        <v>3</v>
      </c>
      <c r="AM2" s="68" t="s">
        <v>4</v>
      </c>
      <c r="AN2" s="68" t="s">
        <v>5</v>
      </c>
      <c r="AO2" s="69" t="s">
        <v>6</v>
      </c>
      <c r="AP2" s="67"/>
      <c r="AQ2" s="68" t="s">
        <v>3</v>
      </c>
      <c r="AR2" s="68" t="s">
        <v>4</v>
      </c>
      <c r="AS2" s="68" t="s">
        <v>5</v>
      </c>
      <c r="AT2" s="69" t="s">
        <v>6</v>
      </c>
      <c r="AU2" s="67"/>
      <c r="AV2" s="68" t="s">
        <v>3</v>
      </c>
      <c r="AW2" s="68" t="s">
        <v>4</v>
      </c>
      <c r="AX2" s="68" t="s">
        <v>5</v>
      </c>
      <c r="AY2" s="69" t="s">
        <v>6</v>
      </c>
      <c r="AZ2" s="67"/>
      <c r="BA2" s="68" t="s">
        <v>3</v>
      </c>
      <c r="BB2" s="68" t="s">
        <v>4</v>
      </c>
      <c r="BC2" s="68" t="s">
        <v>5</v>
      </c>
      <c r="BD2" s="69" t="s">
        <v>6</v>
      </c>
      <c r="BE2" s="67"/>
      <c r="BF2" s="68" t="s">
        <v>3</v>
      </c>
      <c r="BG2" s="68" t="s">
        <v>4</v>
      </c>
      <c r="BH2" s="68" t="s">
        <v>5</v>
      </c>
      <c r="BI2" s="69" t="s">
        <v>6</v>
      </c>
      <c r="BJ2" s="67"/>
      <c r="BK2" s="68" t="s">
        <v>3</v>
      </c>
      <c r="BL2" s="68" t="s">
        <v>4</v>
      </c>
      <c r="BM2" s="68" t="s">
        <v>5</v>
      </c>
      <c r="BN2" s="69" t="s">
        <v>6</v>
      </c>
      <c r="BO2" s="67"/>
      <c r="BP2" s="68" t="s">
        <v>3</v>
      </c>
      <c r="BQ2" s="68" t="s">
        <v>4</v>
      </c>
      <c r="BR2" s="68" t="s">
        <v>5</v>
      </c>
      <c r="BS2" s="69" t="s">
        <v>6</v>
      </c>
      <c r="BU2" s="129" t="s">
        <v>72</v>
      </c>
      <c r="BV2" s="70" t="s">
        <v>65</v>
      </c>
      <c r="BW2" s="70" t="s">
        <v>66</v>
      </c>
      <c r="BX2" s="70" t="s">
        <v>67</v>
      </c>
      <c r="BY2" s="56" t="s">
        <v>75</v>
      </c>
    </row>
    <row r="3" spans="1:77" x14ac:dyDescent="0.2">
      <c r="A3" s="55"/>
      <c r="B3" s="30">
        <v>301</v>
      </c>
      <c r="C3" s="8"/>
      <c r="D3" s="9">
        <v>0</v>
      </c>
      <c r="E3" s="9">
        <v>0</v>
      </c>
      <c r="F3" s="53">
        <f>(POWER(E3,2)*D3)/2</f>
        <v>0</v>
      </c>
      <c r="G3" s="30">
        <v>301</v>
      </c>
      <c r="H3" s="11"/>
      <c r="I3" s="12">
        <v>1.5</v>
      </c>
      <c r="J3" s="12">
        <v>1.5</v>
      </c>
      <c r="K3" s="54">
        <f>(POWER(J3,2)*I3)/2</f>
        <v>1.6875</v>
      </c>
      <c r="L3" s="30">
        <v>301</v>
      </c>
      <c r="M3" s="11"/>
      <c r="N3" s="12">
        <v>5</v>
      </c>
      <c r="O3" s="12">
        <v>5</v>
      </c>
      <c r="P3" s="54">
        <f>(POWER(O3,2)*N3)/2</f>
        <v>62.5</v>
      </c>
      <c r="Q3" s="30">
        <v>301</v>
      </c>
      <c r="R3" s="11"/>
      <c r="S3" s="12">
        <v>5</v>
      </c>
      <c r="T3" s="12">
        <v>6</v>
      </c>
      <c r="U3" s="54">
        <f>(POWER(T3,2)*S3)/2</f>
        <v>90</v>
      </c>
      <c r="V3" s="30">
        <v>301</v>
      </c>
      <c r="W3" s="11"/>
      <c r="X3" s="12">
        <v>5.0999999999999996</v>
      </c>
      <c r="Y3" s="12">
        <v>5</v>
      </c>
      <c r="Z3" s="54">
        <f>(POWER(Y3,2)*X3)/2</f>
        <v>63.749999999999993</v>
      </c>
      <c r="AA3" s="30">
        <v>301</v>
      </c>
      <c r="AB3" s="11"/>
      <c r="AC3" s="12">
        <v>4.5</v>
      </c>
      <c r="AD3" s="12">
        <v>5</v>
      </c>
      <c r="AE3" s="54">
        <f>(POWER(AD3,2)*AC3)/2</f>
        <v>56.25</v>
      </c>
      <c r="AF3" s="30">
        <v>301</v>
      </c>
      <c r="AG3" s="11"/>
      <c r="AH3" s="12">
        <v>4</v>
      </c>
      <c r="AI3" s="12">
        <v>4</v>
      </c>
      <c r="AJ3" s="54">
        <f>(POWER(AI3,2)*AH3)/2</f>
        <v>32</v>
      </c>
      <c r="AK3" s="30">
        <v>301</v>
      </c>
      <c r="AL3" s="11"/>
      <c r="AM3" s="11">
        <v>3.7</v>
      </c>
      <c r="AN3" s="11">
        <v>4</v>
      </c>
      <c r="AO3" s="54">
        <f>(POWER(AN3,2)*AM3)/2</f>
        <v>29.6</v>
      </c>
      <c r="AP3" s="30">
        <v>301</v>
      </c>
      <c r="AQ3" s="11"/>
      <c r="AR3" s="11">
        <v>5</v>
      </c>
      <c r="AS3" s="11">
        <v>4</v>
      </c>
      <c r="AT3" s="54">
        <f>(POWER(AS3,2)*AR3)/2</f>
        <v>40</v>
      </c>
      <c r="AU3" s="30">
        <v>301</v>
      </c>
      <c r="AV3" s="11"/>
      <c r="AW3" s="11">
        <v>3</v>
      </c>
      <c r="AX3" s="11">
        <v>3</v>
      </c>
      <c r="AY3" s="54">
        <f>(POWER(AX3,2)*AW3)/2</f>
        <v>13.5</v>
      </c>
      <c r="AZ3" s="30">
        <v>301</v>
      </c>
      <c r="BA3" s="11"/>
      <c r="BB3" s="11">
        <v>3</v>
      </c>
      <c r="BC3" s="11">
        <v>3</v>
      </c>
      <c r="BD3" s="54">
        <f>(POWER(BC3,2)*BB3)/2</f>
        <v>13.5</v>
      </c>
      <c r="BE3" s="30">
        <v>301</v>
      </c>
      <c r="BF3" s="11"/>
      <c r="BG3" s="11">
        <v>3.9</v>
      </c>
      <c r="BH3" s="11">
        <v>4.5</v>
      </c>
      <c r="BI3" s="54">
        <f>(POWER(BH3,2)*BG3)/2</f>
        <v>39.487499999999997</v>
      </c>
      <c r="BJ3" s="30">
        <v>301</v>
      </c>
      <c r="BK3" s="11"/>
      <c r="BL3" s="11">
        <v>4</v>
      </c>
      <c r="BM3" s="11">
        <v>5</v>
      </c>
      <c r="BN3" s="54">
        <f>(POWER(BM3,2)*BL3)/2</f>
        <v>50</v>
      </c>
      <c r="BO3" s="30">
        <v>301</v>
      </c>
      <c r="BP3" s="11"/>
      <c r="BQ3" s="11">
        <v>4.5</v>
      </c>
      <c r="BR3" s="11">
        <v>4.5</v>
      </c>
      <c r="BS3" s="54">
        <f>(POWER(BR3,2)*BQ3)/2</f>
        <v>45.5625</v>
      </c>
      <c r="BU3">
        <f>BS3/$BU$1</f>
        <v>13.677435171333794</v>
      </c>
      <c r="BW3" t="s">
        <v>69</v>
      </c>
      <c r="BX3" s="128" t="s">
        <v>73</v>
      </c>
      <c r="BY3" t="s">
        <v>76</v>
      </c>
    </row>
    <row r="4" spans="1:77" x14ac:dyDescent="0.2">
      <c r="A4" s="55"/>
      <c r="B4" s="31">
        <v>302</v>
      </c>
      <c r="C4" s="11"/>
      <c r="D4" s="12">
        <v>0</v>
      </c>
      <c r="E4" s="12">
        <v>0</v>
      </c>
      <c r="F4" s="54">
        <f t="shared" ref="F4:F32" si="0">(POWER(E4,2)*D4)/2</f>
        <v>0</v>
      </c>
      <c r="G4" s="31">
        <v>302</v>
      </c>
      <c r="H4" s="11"/>
      <c r="I4" s="12">
        <v>2</v>
      </c>
      <c r="J4" s="12">
        <v>2</v>
      </c>
      <c r="K4" s="54">
        <f t="shared" ref="K4:K32" si="1">(POWER(J4,2)*I4)/2</f>
        <v>4</v>
      </c>
      <c r="L4" s="31">
        <v>302</v>
      </c>
      <c r="M4" s="11"/>
      <c r="N4" s="12">
        <v>3.5</v>
      </c>
      <c r="O4" s="12">
        <v>4</v>
      </c>
      <c r="P4" s="54">
        <f t="shared" ref="P4:P32" si="2">(POWER(O4,2)*N4)/2</f>
        <v>28</v>
      </c>
      <c r="Q4" s="31">
        <v>302</v>
      </c>
      <c r="R4" s="11"/>
      <c r="S4" s="12">
        <v>4</v>
      </c>
      <c r="T4" s="12">
        <v>4.5</v>
      </c>
      <c r="U4" s="54">
        <f t="shared" ref="U4:U32" si="3">(POWER(T4,2)*S4)/2</f>
        <v>40.5</v>
      </c>
      <c r="V4" s="31">
        <v>302</v>
      </c>
      <c r="W4" s="11"/>
      <c r="X4" s="12">
        <v>5</v>
      </c>
      <c r="Y4" s="12">
        <v>5</v>
      </c>
      <c r="Z4" s="54">
        <f t="shared" ref="Z4:Z32" si="4">(POWER(Y4,2)*X4)/2</f>
        <v>62.5</v>
      </c>
      <c r="AA4" s="31">
        <v>302</v>
      </c>
      <c r="AB4" s="11"/>
      <c r="AC4" s="12">
        <v>5.2</v>
      </c>
      <c r="AD4" s="12">
        <v>6</v>
      </c>
      <c r="AE4" s="54">
        <f t="shared" ref="AE4:AE31" si="5">(POWER(AD4,2)*AC4)/2</f>
        <v>93.600000000000009</v>
      </c>
      <c r="AF4" s="31">
        <v>302</v>
      </c>
      <c r="AG4" s="11"/>
      <c r="AH4" s="12">
        <v>5</v>
      </c>
      <c r="AI4" s="12">
        <v>5</v>
      </c>
      <c r="AJ4" s="54">
        <f t="shared" ref="AJ4:AJ31" si="6">(POWER(AI4,2)*AH4)/2</f>
        <v>62.5</v>
      </c>
      <c r="AK4" s="31">
        <v>302</v>
      </c>
      <c r="AL4" s="11"/>
      <c r="AM4" s="11">
        <v>4</v>
      </c>
      <c r="AN4" s="70">
        <v>4</v>
      </c>
      <c r="AO4" s="54">
        <f t="shared" ref="AO4:AO31" si="7">(POWER(AN4,2)*AM4)/2</f>
        <v>32</v>
      </c>
      <c r="AP4" s="31">
        <v>302</v>
      </c>
      <c r="AQ4" s="11"/>
      <c r="AR4" s="11">
        <v>4.5</v>
      </c>
      <c r="AS4" s="70">
        <v>5</v>
      </c>
      <c r="AT4" s="54">
        <f t="shared" ref="AT4:AT31" si="8">(POWER(AS4,2)*AR4)/2</f>
        <v>56.25</v>
      </c>
      <c r="AU4" s="31">
        <v>302</v>
      </c>
      <c r="AV4" s="11"/>
      <c r="AW4" s="11">
        <v>4.5</v>
      </c>
      <c r="AX4" s="70">
        <v>5</v>
      </c>
      <c r="AY4" s="54">
        <f t="shared" ref="AY4:AY31" si="9">(POWER(AX4,2)*AW4)/2</f>
        <v>56.25</v>
      </c>
      <c r="AZ4" s="31">
        <v>302</v>
      </c>
      <c r="BA4" s="11"/>
      <c r="BB4" s="11">
        <v>4.8</v>
      </c>
      <c r="BC4" s="70">
        <v>5</v>
      </c>
      <c r="BD4" s="54">
        <f t="shared" ref="BD4:BD31" si="10">(POWER(BC4,2)*BB4)/2</f>
        <v>60</v>
      </c>
      <c r="BE4" s="31">
        <v>302</v>
      </c>
      <c r="BF4" s="11"/>
      <c r="BG4" s="11">
        <v>5</v>
      </c>
      <c r="BH4" s="70">
        <v>5</v>
      </c>
      <c r="BI4" s="54">
        <f t="shared" ref="BI4:BI31" si="11">(POWER(BH4,2)*BG4)/2</f>
        <v>62.5</v>
      </c>
      <c r="BJ4" s="31">
        <v>302</v>
      </c>
      <c r="BK4" s="11"/>
      <c r="BL4" s="11">
        <v>5</v>
      </c>
      <c r="BM4" s="70">
        <v>5</v>
      </c>
      <c r="BN4" s="54">
        <f t="shared" ref="BN4:BN11" si="12">(POWER(BM4,2)*BL4)/2</f>
        <v>62.5</v>
      </c>
      <c r="BO4" s="31">
        <v>302</v>
      </c>
      <c r="BP4" s="11"/>
      <c r="BQ4" s="11">
        <v>5.8</v>
      </c>
      <c r="BR4" s="70">
        <v>6.1</v>
      </c>
      <c r="BS4" s="54">
        <f t="shared" ref="BS4:BS11" si="13">(POWER(BR4,2)*BQ4)/2</f>
        <v>107.90899999999998</v>
      </c>
      <c r="BU4">
        <f t="shared" ref="BU4:BU32" si="14">BS4/$BU$1</f>
        <v>32.393269726276174</v>
      </c>
      <c r="BW4" t="s">
        <v>69</v>
      </c>
      <c r="BX4" s="128" t="s">
        <v>73</v>
      </c>
      <c r="BY4" t="s">
        <v>77</v>
      </c>
    </row>
    <row r="5" spans="1:77" x14ac:dyDescent="0.2">
      <c r="A5" s="55"/>
      <c r="B5" s="31">
        <v>303</v>
      </c>
      <c r="C5" s="11"/>
      <c r="D5" s="12">
        <v>0</v>
      </c>
      <c r="E5" s="12">
        <v>0</v>
      </c>
      <c r="F5" s="54">
        <f t="shared" si="0"/>
        <v>0</v>
      </c>
      <c r="G5" s="31">
        <v>303</v>
      </c>
      <c r="H5" s="11"/>
      <c r="I5" s="12">
        <v>2</v>
      </c>
      <c r="J5" s="12">
        <v>2.1</v>
      </c>
      <c r="K5" s="54">
        <f t="shared" si="1"/>
        <v>4.41</v>
      </c>
      <c r="L5" s="31">
        <v>303</v>
      </c>
      <c r="M5" s="11"/>
      <c r="N5" s="12">
        <v>4</v>
      </c>
      <c r="O5" s="12">
        <v>4</v>
      </c>
      <c r="P5" s="54">
        <f t="shared" si="2"/>
        <v>32</v>
      </c>
      <c r="Q5" s="31">
        <v>303</v>
      </c>
      <c r="R5" s="11"/>
      <c r="S5" s="12">
        <v>6</v>
      </c>
      <c r="T5" s="12">
        <v>5</v>
      </c>
      <c r="U5" s="54">
        <f t="shared" si="3"/>
        <v>75</v>
      </c>
      <c r="V5" s="31">
        <v>303</v>
      </c>
      <c r="W5" s="11"/>
      <c r="X5" s="12">
        <v>6</v>
      </c>
      <c r="Y5" s="12">
        <v>5.5</v>
      </c>
      <c r="Z5" s="54">
        <f t="shared" si="4"/>
        <v>90.75</v>
      </c>
      <c r="AA5" s="31">
        <v>303</v>
      </c>
      <c r="AB5" s="11"/>
      <c r="AC5" s="12">
        <v>6</v>
      </c>
      <c r="AD5" s="12">
        <v>5</v>
      </c>
      <c r="AE5" s="54">
        <f t="shared" si="5"/>
        <v>75</v>
      </c>
      <c r="AF5" s="31">
        <v>303</v>
      </c>
      <c r="AG5" s="11"/>
      <c r="AH5" s="12">
        <v>5</v>
      </c>
      <c r="AI5" s="12">
        <v>5</v>
      </c>
      <c r="AJ5" s="54">
        <f t="shared" si="6"/>
        <v>62.5</v>
      </c>
      <c r="AK5" s="31">
        <v>303</v>
      </c>
      <c r="AL5" s="11"/>
      <c r="AM5" s="11">
        <v>5</v>
      </c>
      <c r="AN5" s="70">
        <v>4</v>
      </c>
      <c r="AO5" s="54">
        <f t="shared" si="7"/>
        <v>40</v>
      </c>
      <c r="AP5" s="31">
        <v>303</v>
      </c>
      <c r="AQ5" s="11"/>
      <c r="AR5" s="11">
        <v>4.7</v>
      </c>
      <c r="AS5" s="70">
        <v>4.7</v>
      </c>
      <c r="AT5" s="54">
        <f t="shared" si="8"/>
        <v>51.911500000000011</v>
      </c>
      <c r="AU5" s="31">
        <v>303</v>
      </c>
      <c r="AV5" s="11"/>
      <c r="AW5" s="11">
        <v>4.2</v>
      </c>
      <c r="AX5" s="70">
        <v>4.8</v>
      </c>
      <c r="AY5" s="54">
        <f t="shared" si="9"/>
        <v>48.384</v>
      </c>
      <c r="AZ5" s="31">
        <v>303</v>
      </c>
      <c r="BA5" s="11"/>
      <c r="BB5" s="11">
        <v>5</v>
      </c>
      <c r="BC5" s="70">
        <v>5</v>
      </c>
      <c r="BD5" s="54">
        <f t="shared" si="10"/>
        <v>62.5</v>
      </c>
      <c r="BE5" s="31">
        <v>303</v>
      </c>
      <c r="BF5" s="11"/>
      <c r="BG5" s="11">
        <v>3.4</v>
      </c>
      <c r="BH5" s="70">
        <v>4</v>
      </c>
      <c r="BI5" s="54">
        <f t="shared" si="11"/>
        <v>27.2</v>
      </c>
      <c r="BJ5" s="31">
        <v>303</v>
      </c>
      <c r="BK5" s="11"/>
      <c r="BL5" s="11">
        <v>5</v>
      </c>
      <c r="BM5" s="70">
        <v>4</v>
      </c>
      <c r="BN5" s="54">
        <f t="shared" si="12"/>
        <v>40</v>
      </c>
      <c r="BO5" s="31">
        <v>303</v>
      </c>
      <c r="BP5" s="11"/>
      <c r="BQ5" s="11">
        <v>5</v>
      </c>
      <c r="BR5" s="70">
        <v>5.0999999999999996</v>
      </c>
      <c r="BS5" s="54">
        <f t="shared" si="13"/>
        <v>65.024999999999991</v>
      </c>
      <c r="BU5">
        <f t="shared" si="14"/>
        <v>19.519895133409708</v>
      </c>
      <c r="BW5" t="s">
        <v>69</v>
      </c>
      <c r="BX5" s="128" t="s">
        <v>73</v>
      </c>
      <c r="BY5" t="s">
        <v>78</v>
      </c>
    </row>
    <row r="6" spans="1:77" x14ac:dyDescent="0.2">
      <c r="A6" s="55"/>
      <c r="B6" s="31">
        <v>304</v>
      </c>
      <c r="C6" s="11"/>
      <c r="D6" s="12">
        <v>0</v>
      </c>
      <c r="E6" s="12">
        <v>0</v>
      </c>
      <c r="F6" s="54">
        <f t="shared" si="0"/>
        <v>0</v>
      </c>
      <c r="G6" s="31">
        <v>304</v>
      </c>
      <c r="H6" s="11"/>
      <c r="I6" s="12">
        <v>2</v>
      </c>
      <c r="J6" s="12">
        <v>2</v>
      </c>
      <c r="K6" s="54">
        <f t="shared" si="1"/>
        <v>4</v>
      </c>
      <c r="L6" s="31">
        <v>304</v>
      </c>
      <c r="M6" s="11"/>
      <c r="N6" s="12">
        <v>4</v>
      </c>
      <c r="O6" s="12">
        <v>4</v>
      </c>
      <c r="P6" s="54">
        <f t="shared" si="2"/>
        <v>32</v>
      </c>
      <c r="Q6" s="31">
        <v>304</v>
      </c>
      <c r="R6" s="11"/>
      <c r="S6" s="12">
        <v>5</v>
      </c>
      <c r="T6" s="12">
        <v>5.5</v>
      </c>
      <c r="U6" s="54">
        <f t="shared" si="3"/>
        <v>75.625</v>
      </c>
      <c r="V6" s="31">
        <v>304</v>
      </c>
      <c r="W6" s="11"/>
      <c r="X6" s="12">
        <v>5</v>
      </c>
      <c r="Y6" s="12">
        <v>5.5</v>
      </c>
      <c r="Z6" s="54">
        <f t="shared" si="4"/>
        <v>75.625</v>
      </c>
      <c r="AA6" s="31">
        <v>304</v>
      </c>
      <c r="AB6" s="11"/>
      <c r="AC6" s="12">
        <v>4.2</v>
      </c>
      <c r="AD6" s="12">
        <v>6</v>
      </c>
      <c r="AE6" s="54">
        <f t="shared" si="5"/>
        <v>75.600000000000009</v>
      </c>
      <c r="AF6" s="31">
        <v>304</v>
      </c>
      <c r="AG6" s="11"/>
      <c r="AH6" s="12">
        <v>4.5</v>
      </c>
      <c r="AI6" s="12">
        <v>5.5</v>
      </c>
      <c r="AJ6" s="54">
        <f t="shared" si="6"/>
        <v>68.0625</v>
      </c>
      <c r="AK6" s="31">
        <v>304</v>
      </c>
      <c r="AL6" s="11"/>
      <c r="AM6" s="11">
        <v>5</v>
      </c>
      <c r="AN6" s="70">
        <v>5.2</v>
      </c>
      <c r="AO6" s="54">
        <f t="shared" si="7"/>
        <v>67.600000000000009</v>
      </c>
      <c r="AP6" s="31">
        <v>304</v>
      </c>
      <c r="AQ6" s="11"/>
      <c r="AR6" s="11">
        <v>5.4</v>
      </c>
      <c r="AS6" s="70">
        <v>6</v>
      </c>
      <c r="AT6" s="54">
        <f t="shared" si="8"/>
        <v>97.2</v>
      </c>
      <c r="AU6" s="31">
        <v>304</v>
      </c>
      <c r="AV6" s="11"/>
      <c r="AW6" s="11">
        <v>5</v>
      </c>
      <c r="AX6" s="70">
        <v>5.2</v>
      </c>
      <c r="AY6" s="54">
        <f t="shared" si="9"/>
        <v>67.600000000000009</v>
      </c>
      <c r="AZ6" s="31">
        <v>304</v>
      </c>
      <c r="BA6" s="11"/>
      <c r="BB6" s="11">
        <v>4.9000000000000004</v>
      </c>
      <c r="BC6" s="70">
        <v>5.4</v>
      </c>
      <c r="BD6" s="54">
        <f t="shared" si="10"/>
        <v>71.442000000000007</v>
      </c>
      <c r="BE6" s="31">
        <v>304</v>
      </c>
      <c r="BF6" s="11"/>
      <c r="BG6" s="11">
        <v>5.9</v>
      </c>
      <c r="BH6" s="70">
        <v>5.9</v>
      </c>
      <c r="BI6" s="54">
        <f t="shared" si="11"/>
        <v>102.68950000000001</v>
      </c>
      <c r="BJ6" s="31">
        <v>304</v>
      </c>
      <c r="BK6" s="11"/>
      <c r="BL6" s="11">
        <v>5.3</v>
      </c>
      <c r="BM6" s="70">
        <v>6.7</v>
      </c>
      <c r="BN6" s="54">
        <f t="shared" si="12"/>
        <v>118.9585</v>
      </c>
      <c r="BO6" s="31">
        <v>304</v>
      </c>
      <c r="BP6" s="11"/>
      <c r="BQ6" s="11">
        <v>6</v>
      </c>
      <c r="BR6" s="70">
        <v>7.9</v>
      </c>
      <c r="BS6" s="54">
        <f t="shared" si="13"/>
        <v>187.23000000000002</v>
      </c>
      <c r="BU6">
        <f t="shared" si="14"/>
        <v>56.204689978136116</v>
      </c>
      <c r="BW6" t="s">
        <v>62</v>
      </c>
      <c r="BX6" s="127" t="s">
        <v>62</v>
      </c>
    </row>
    <row r="7" spans="1:77" x14ac:dyDescent="0.2">
      <c r="A7" s="55"/>
      <c r="B7" s="31">
        <v>305</v>
      </c>
      <c r="C7" s="11"/>
      <c r="D7" s="12">
        <v>0</v>
      </c>
      <c r="E7" s="12">
        <v>0</v>
      </c>
      <c r="F7" s="54">
        <f t="shared" si="0"/>
        <v>0</v>
      </c>
      <c r="G7" s="31">
        <v>305</v>
      </c>
      <c r="H7" s="11"/>
      <c r="I7" s="12">
        <v>1.5</v>
      </c>
      <c r="J7" s="12">
        <v>1.5</v>
      </c>
      <c r="K7" s="54">
        <f t="shared" si="1"/>
        <v>1.6875</v>
      </c>
      <c r="L7" s="31">
        <v>305</v>
      </c>
      <c r="M7" s="11"/>
      <c r="N7" s="12">
        <v>3.5</v>
      </c>
      <c r="O7" s="12">
        <v>3.5</v>
      </c>
      <c r="P7" s="54">
        <f t="shared" si="2"/>
        <v>21.4375</v>
      </c>
      <c r="Q7" s="31">
        <v>305</v>
      </c>
      <c r="R7" s="11"/>
      <c r="S7" s="12">
        <v>4</v>
      </c>
      <c r="T7" s="12">
        <v>4.3</v>
      </c>
      <c r="U7" s="54">
        <f t="shared" si="3"/>
        <v>36.979999999999997</v>
      </c>
      <c r="V7" s="31">
        <v>305</v>
      </c>
      <c r="W7" s="11"/>
      <c r="X7" s="12">
        <v>4.5</v>
      </c>
      <c r="Y7" s="12">
        <v>5.0999999999999996</v>
      </c>
      <c r="Z7" s="54">
        <f t="shared" si="4"/>
        <v>58.522499999999994</v>
      </c>
      <c r="AA7" s="31">
        <v>305</v>
      </c>
      <c r="AB7" s="11"/>
      <c r="AC7" s="12">
        <v>4</v>
      </c>
      <c r="AD7" s="12">
        <v>5</v>
      </c>
      <c r="AE7" s="54">
        <f t="shared" si="5"/>
        <v>50</v>
      </c>
      <c r="AF7" s="31">
        <v>305</v>
      </c>
      <c r="AG7" s="11"/>
      <c r="AH7" s="12">
        <v>4.2</v>
      </c>
      <c r="AI7" s="12">
        <v>6</v>
      </c>
      <c r="AJ7" s="54">
        <f t="shared" si="6"/>
        <v>75.600000000000009</v>
      </c>
      <c r="AK7" s="31">
        <v>305</v>
      </c>
      <c r="AL7" s="11"/>
      <c r="AM7" s="11">
        <v>5.2</v>
      </c>
      <c r="AN7" s="70">
        <v>6</v>
      </c>
      <c r="AO7" s="54">
        <f t="shared" si="7"/>
        <v>93.600000000000009</v>
      </c>
      <c r="AP7" s="31">
        <v>305</v>
      </c>
      <c r="AQ7" s="11"/>
      <c r="AR7" s="11">
        <v>5.2</v>
      </c>
      <c r="AS7" s="70">
        <v>5.2</v>
      </c>
      <c r="AT7" s="54">
        <f t="shared" si="8"/>
        <v>70.304000000000016</v>
      </c>
      <c r="AU7" s="31">
        <v>305</v>
      </c>
      <c r="AV7" s="11"/>
      <c r="AW7" s="11">
        <v>6</v>
      </c>
      <c r="AX7" s="70">
        <v>6.5</v>
      </c>
      <c r="AY7" s="54">
        <f t="shared" si="9"/>
        <v>126.75</v>
      </c>
      <c r="AZ7" s="31">
        <v>305</v>
      </c>
      <c r="BA7" s="11"/>
      <c r="BB7" s="11">
        <v>5.4</v>
      </c>
      <c r="BC7" s="70">
        <v>7</v>
      </c>
      <c r="BD7" s="54">
        <f t="shared" si="10"/>
        <v>132.30000000000001</v>
      </c>
      <c r="BE7" s="31">
        <v>305</v>
      </c>
      <c r="BF7" s="11"/>
      <c r="BG7" s="11">
        <v>6.5</v>
      </c>
      <c r="BH7" s="70">
        <v>8.5</v>
      </c>
      <c r="BI7" s="54">
        <f t="shared" si="11"/>
        <v>234.8125</v>
      </c>
      <c r="BJ7" s="31">
        <v>305</v>
      </c>
      <c r="BK7" s="11"/>
      <c r="BL7" s="11">
        <v>6</v>
      </c>
      <c r="BM7" s="70">
        <v>8.5</v>
      </c>
      <c r="BN7" s="54">
        <f t="shared" si="12"/>
        <v>216.75</v>
      </c>
      <c r="BO7" s="31">
        <v>305</v>
      </c>
      <c r="BP7" s="11"/>
      <c r="BQ7" s="11">
        <v>7.8</v>
      </c>
      <c r="BR7" s="70">
        <v>9.8000000000000007</v>
      </c>
      <c r="BS7" s="54">
        <f t="shared" si="13"/>
        <v>374.5560000000001</v>
      </c>
      <c r="BU7">
        <f t="shared" si="14"/>
        <v>112.4381982558925</v>
      </c>
      <c r="BW7" t="s">
        <v>62</v>
      </c>
      <c r="BX7" s="127" t="s">
        <v>62</v>
      </c>
    </row>
    <row r="8" spans="1:77" x14ac:dyDescent="0.2">
      <c r="A8" s="55"/>
      <c r="B8" s="31">
        <v>306</v>
      </c>
      <c r="C8" s="11"/>
      <c r="D8" s="12">
        <v>0</v>
      </c>
      <c r="E8" s="12">
        <v>0</v>
      </c>
      <c r="F8" s="54">
        <f t="shared" si="0"/>
        <v>0</v>
      </c>
      <c r="G8" s="31">
        <v>306</v>
      </c>
      <c r="H8" s="11"/>
      <c r="I8" s="12">
        <v>1.5</v>
      </c>
      <c r="J8" s="12">
        <v>1.9</v>
      </c>
      <c r="K8" s="54">
        <f t="shared" si="1"/>
        <v>2.7075</v>
      </c>
      <c r="L8" s="31">
        <v>306</v>
      </c>
      <c r="M8" s="11"/>
      <c r="N8" s="12">
        <v>4</v>
      </c>
      <c r="O8" s="12">
        <v>5</v>
      </c>
      <c r="P8" s="54">
        <f t="shared" si="2"/>
        <v>50</v>
      </c>
      <c r="Q8" s="31">
        <v>306</v>
      </c>
      <c r="R8" s="11"/>
      <c r="S8" s="12">
        <v>5</v>
      </c>
      <c r="T8" s="12">
        <v>5.7</v>
      </c>
      <c r="U8" s="54">
        <f t="shared" si="3"/>
        <v>81.225000000000009</v>
      </c>
      <c r="V8" s="31">
        <v>306</v>
      </c>
      <c r="W8" s="11"/>
      <c r="X8" s="12">
        <v>5.5</v>
      </c>
      <c r="Y8" s="12">
        <v>5.2</v>
      </c>
      <c r="Z8" s="54">
        <f t="shared" si="4"/>
        <v>74.360000000000014</v>
      </c>
      <c r="AA8" s="31">
        <v>306</v>
      </c>
      <c r="AB8" s="11"/>
      <c r="AC8" s="12">
        <v>5</v>
      </c>
      <c r="AD8" s="12">
        <v>5.2</v>
      </c>
      <c r="AE8" s="54">
        <f t="shared" si="5"/>
        <v>67.600000000000009</v>
      </c>
      <c r="AF8" s="31">
        <v>306</v>
      </c>
      <c r="AG8" s="11"/>
      <c r="AH8" s="12">
        <v>5</v>
      </c>
      <c r="AI8" s="12">
        <v>5.2</v>
      </c>
      <c r="AJ8" s="54">
        <f t="shared" si="6"/>
        <v>67.600000000000009</v>
      </c>
      <c r="AK8" s="31">
        <v>306</v>
      </c>
      <c r="AL8" s="11"/>
      <c r="AM8" s="11">
        <v>4.9000000000000004</v>
      </c>
      <c r="AN8" s="11">
        <v>5.2</v>
      </c>
      <c r="AO8" s="54">
        <f t="shared" si="7"/>
        <v>66.248000000000005</v>
      </c>
      <c r="AP8" s="31">
        <v>306</v>
      </c>
      <c r="AQ8" s="11"/>
      <c r="AR8" s="11">
        <v>4.5999999999999996</v>
      </c>
      <c r="AS8" s="11">
        <v>4.9000000000000004</v>
      </c>
      <c r="AT8" s="54">
        <f t="shared" si="8"/>
        <v>55.223000000000006</v>
      </c>
      <c r="AU8" s="31">
        <v>306</v>
      </c>
      <c r="AV8" s="11"/>
      <c r="AW8" s="11">
        <v>4.9000000000000004</v>
      </c>
      <c r="AX8" s="11">
        <v>4.9000000000000004</v>
      </c>
      <c r="AY8" s="54">
        <f t="shared" si="9"/>
        <v>58.824500000000015</v>
      </c>
      <c r="AZ8" s="31">
        <v>306</v>
      </c>
      <c r="BA8" s="11"/>
      <c r="BB8" s="11">
        <v>5</v>
      </c>
      <c r="BC8" s="11">
        <v>6</v>
      </c>
      <c r="BD8" s="54">
        <f t="shared" si="10"/>
        <v>90</v>
      </c>
      <c r="BE8" s="31">
        <v>306</v>
      </c>
      <c r="BF8" s="11"/>
      <c r="BG8" s="11">
        <v>6</v>
      </c>
      <c r="BH8" s="11">
        <v>6.5</v>
      </c>
      <c r="BI8" s="54">
        <f t="shared" si="11"/>
        <v>126.75</v>
      </c>
      <c r="BJ8" s="31">
        <v>306</v>
      </c>
      <c r="BK8" s="11"/>
      <c r="BL8" s="11">
        <v>5.2</v>
      </c>
      <c r="BM8" s="11">
        <v>6.4</v>
      </c>
      <c r="BN8" s="54">
        <f t="shared" si="12"/>
        <v>106.49600000000002</v>
      </c>
      <c r="BO8" s="31">
        <v>306</v>
      </c>
      <c r="BP8" s="11"/>
      <c r="BQ8" s="11">
        <v>6</v>
      </c>
      <c r="BR8" s="11">
        <v>7.3</v>
      </c>
      <c r="BS8" s="54">
        <f t="shared" si="13"/>
        <v>159.87</v>
      </c>
      <c r="BU8">
        <f t="shared" si="14"/>
        <v>47.991474586362337</v>
      </c>
      <c r="BW8" t="s">
        <v>69</v>
      </c>
      <c r="BX8" s="127" t="s">
        <v>62</v>
      </c>
    </row>
    <row r="9" spans="1:77" x14ac:dyDescent="0.2">
      <c r="A9" s="55"/>
      <c r="B9" s="31">
        <v>307</v>
      </c>
      <c r="D9" s="12">
        <v>0</v>
      </c>
      <c r="E9" s="12">
        <v>0</v>
      </c>
      <c r="F9" s="54">
        <f t="shared" si="0"/>
        <v>0</v>
      </c>
      <c r="G9" s="31">
        <v>307</v>
      </c>
      <c r="I9" s="12">
        <v>1.5</v>
      </c>
      <c r="J9" s="12">
        <v>1.5</v>
      </c>
      <c r="K9" s="54">
        <f t="shared" si="1"/>
        <v>1.6875</v>
      </c>
      <c r="L9" s="31">
        <v>307</v>
      </c>
      <c r="N9" s="12">
        <v>4.5</v>
      </c>
      <c r="O9" s="12">
        <v>5</v>
      </c>
      <c r="P9" s="54">
        <f t="shared" si="2"/>
        <v>56.25</v>
      </c>
      <c r="Q9" s="31">
        <v>307</v>
      </c>
      <c r="S9" s="12">
        <v>6.7</v>
      </c>
      <c r="T9" s="12">
        <v>6</v>
      </c>
      <c r="U9" s="54">
        <f t="shared" si="3"/>
        <v>120.60000000000001</v>
      </c>
      <c r="V9" s="31">
        <v>307</v>
      </c>
      <c r="X9" s="12">
        <v>6</v>
      </c>
      <c r="Y9" s="12">
        <v>7</v>
      </c>
      <c r="Z9" s="54">
        <f t="shared" si="4"/>
        <v>147</v>
      </c>
      <c r="AA9" s="31">
        <v>307</v>
      </c>
      <c r="AC9" s="12">
        <v>7</v>
      </c>
      <c r="AD9" s="12">
        <v>6.5</v>
      </c>
      <c r="AE9" s="54">
        <f t="shared" si="5"/>
        <v>147.875</v>
      </c>
      <c r="AF9" s="31">
        <v>307</v>
      </c>
      <c r="AH9" s="12">
        <v>5.2</v>
      </c>
      <c r="AI9" s="12">
        <v>7</v>
      </c>
      <c r="AJ9" s="54">
        <f t="shared" si="6"/>
        <v>127.4</v>
      </c>
      <c r="AK9" s="31">
        <v>307</v>
      </c>
      <c r="AM9" s="11">
        <v>5.7</v>
      </c>
      <c r="AN9" s="11">
        <v>6.1</v>
      </c>
      <c r="AO9" s="54">
        <f t="shared" si="7"/>
        <v>106.04849999999999</v>
      </c>
      <c r="AP9" s="31">
        <v>307</v>
      </c>
      <c r="AR9" s="11">
        <v>5</v>
      </c>
      <c r="AS9" s="11">
        <v>5.5</v>
      </c>
      <c r="AT9" s="54">
        <f t="shared" si="8"/>
        <v>75.625</v>
      </c>
      <c r="AU9" s="31">
        <v>307</v>
      </c>
      <c r="AW9" s="11">
        <v>5.0999999999999996</v>
      </c>
      <c r="AX9" s="11">
        <v>6.1</v>
      </c>
      <c r="AY9" s="54">
        <f t="shared" si="9"/>
        <v>94.885499999999979</v>
      </c>
      <c r="AZ9" s="31">
        <v>307</v>
      </c>
      <c r="BB9" s="11">
        <v>5</v>
      </c>
      <c r="BC9" s="11">
        <v>5.2</v>
      </c>
      <c r="BD9" s="54">
        <f t="shared" si="10"/>
        <v>67.600000000000009</v>
      </c>
      <c r="BE9" s="31">
        <v>307</v>
      </c>
      <c r="BG9" s="11">
        <v>7.6</v>
      </c>
      <c r="BH9" s="11">
        <v>7.7</v>
      </c>
      <c r="BI9" s="54">
        <f t="shared" si="11"/>
        <v>225.30200000000002</v>
      </c>
      <c r="BJ9" s="31">
        <v>307</v>
      </c>
      <c r="BL9" s="11">
        <v>6</v>
      </c>
      <c r="BM9" s="11">
        <v>5.7</v>
      </c>
      <c r="BN9" s="54">
        <f t="shared" si="12"/>
        <v>97.47</v>
      </c>
      <c r="BO9" s="31">
        <v>307</v>
      </c>
      <c r="BQ9" s="11">
        <v>7</v>
      </c>
      <c r="BR9" s="11">
        <v>8.3000000000000007</v>
      </c>
      <c r="BS9" s="54">
        <f t="shared" si="13"/>
        <v>241.11500000000007</v>
      </c>
      <c r="BU9">
        <f t="shared" si="14"/>
        <v>72.380461593111633</v>
      </c>
      <c r="BW9" t="s">
        <v>69</v>
      </c>
      <c r="BX9" s="127" t="s">
        <v>62</v>
      </c>
    </row>
    <row r="10" spans="1:77" x14ac:dyDescent="0.2">
      <c r="A10" s="55"/>
      <c r="B10" s="31">
        <v>308</v>
      </c>
      <c r="D10" s="12">
        <v>0</v>
      </c>
      <c r="E10" s="12">
        <v>0</v>
      </c>
      <c r="F10" s="54">
        <f t="shared" si="0"/>
        <v>0</v>
      </c>
      <c r="G10" s="31">
        <v>308</v>
      </c>
      <c r="I10" s="12">
        <v>2</v>
      </c>
      <c r="J10" s="12">
        <v>2</v>
      </c>
      <c r="K10" s="54">
        <f t="shared" si="1"/>
        <v>4</v>
      </c>
      <c r="L10" s="31">
        <v>308</v>
      </c>
      <c r="N10" s="12">
        <v>4.3</v>
      </c>
      <c r="O10" s="12">
        <v>4.9000000000000004</v>
      </c>
      <c r="P10" s="54">
        <f t="shared" si="2"/>
        <v>51.621500000000012</v>
      </c>
      <c r="Q10" s="31">
        <v>308</v>
      </c>
      <c r="S10" s="12">
        <v>5.8</v>
      </c>
      <c r="T10" s="12">
        <v>5</v>
      </c>
      <c r="U10" s="54">
        <f t="shared" si="3"/>
        <v>72.5</v>
      </c>
      <c r="V10" s="31">
        <v>308</v>
      </c>
      <c r="X10" s="12">
        <v>6</v>
      </c>
      <c r="Y10" s="12">
        <v>6</v>
      </c>
      <c r="Z10" s="54">
        <f t="shared" si="4"/>
        <v>108</v>
      </c>
      <c r="AA10" s="31">
        <v>308</v>
      </c>
      <c r="AC10" s="12">
        <v>5</v>
      </c>
      <c r="AD10" s="12">
        <v>5</v>
      </c>
      <c r="AE10" s="54">
        <f t="shared" si="5"/>
        <v>62.5</v>
      </c>
      <c r="AF10" s="31">
        <v>308</v>
      </c>
      <c r="AH10" s="12">
        <v>5.2</v>
      </c>
      <c r="AI10" s="12">
        <v>5.5</v>
      </c>
      <c r="AJ10" s="54">
        <f t="shared" si="6"/>
        <v>78.650000000000006</v>
      </c>
      <c r="AK10" s="31">
        <v>308</v>
      </c>
      <c r="AM10" s="11">
        <v>6</v>
      </c>
      <c r="AN10" s="11">
        <v>5.8</v>
      </c>
      <c r="AO10" s="54">
        <f t="shared" si="7"/>
        <v>100.92</v>
      </c>
      <c r="AP10" s="31">
        <v>308</v>
      </c>
      <c r="AR10" s="11">
        <v>7</v>
      </c>
      <c r="AS10" s="11">
        <v>6</v>
      </c>
      <c r="AT10" s="54">
        <f t="shared" si="8"/>
        <v>126</v>
      </c>
      <c r="AU10" s="31">
        <v>308</v>
      </c>
      <c r="AW10" s="11">
        <v>6.5</v>
      </c>
      <c r="AX10" s="11">
        <v>7.5</v>
      </c>
      <c r="AY10" s="54">
        <f t="shared" si="9"/>
        <v>182.8125</v>
      </c>
      <c r="AZ10" s="31">
        <v>308</v>
      </c>
      <c r="BB10" s="11">
        <v>7</v>
      </c>
      <c r="BC10" s="71">
        <v>7.3</v>
      </c>
      <c r="BD10" s="54">
        <f t="shared" si="10"/>
        <v>186.51499999999999</v>
      </c>
      <c r="BE10" s="31">
        <v>308</v>
      </c>
      <c r="BG10" s="11">
        <v>7.5</v>
      </c>
      <c r="BH10" s="71">
        <v>8</v>
      </c>
      <c r="BI10" s="54">
        <f t="shared" si="11"/>
        <v>240</v>
      </c>
      <c r="BJ10" s="31">
        <v>308</v>
      </c>
      <c r="BL10" s="11">
        <v>7.5</v>
      </c>
      <c r="BM10" s="71">
        <v>8</v>
      </c>
      <c r="BN10" s="54">
        <f t="shared" si="12"/>
        <v>240</v>
      </c>
      <c r="BO10" s="31">
        <v>308</v>
      </c>
      <c r="BQ10" s="11">
        <v>8</v>
      </c>
      <c r="BR10" s="71">
        <v>9.5</v>
      </c>
      <c r="BS10" s="54">
        <f t="shared" si="13"/>
        <v>361</v>
      </c>
      <c r="BU10">
        <f t="shared" si="14"/>
        <v>108.36881419701508</v>
      </c>
      <c r="BW10" t="s">
        <v>62</v>
      </c>
      <c r="BX10" s="127" t="s">
        <v>62</v>
      </c>
    </row>
    <row r="11" spans="1:77" x14ac:dyDescent="0.2">
      <c r="A11" s="55"/>
      <c r="B11" s="31">
        <v>309</v>
      </c>
      <c r="D11" s="12">
        <v>0</v>
      </c>
      <c r="E11" s="12">
        <v>0</v>
      </c>
      <c r="F11" s="54">
        <f t="shared" si="0"/>
        <v>0</v>
      </c>
      <c r="G11" s="31">
        <v>309</v>
      </c>
      <c r="I11" s="12">
        <v>2.1</v>
      </c>
      <c r="J11" s="12">
        <v>2.2999999999999998</v>
      </c>
      <c r="K11" s="54">
        <f t="shared" si="1"/>
        <v>5.5544999999999991</v>
      </c>
      <c r="L11" s="31">
        <v>309</v>
      </c>
      <c r="N11" s="12">
        <v>4</v>
      </c>
      <c r="O11" s="12">
        <v>5</v>
      </c>
      <c r="P11" s="54">
        <f t="shared" si="2"/>
        <v>50</v>
      </c>
      <c r="Q11" s="31">
        <v>309</v>
      </c>
      <c r="S11" s="12">
        <v>5</v>
      </c>
      <c r="T11" s="12">
        <v>5.5</v>
      </c>
      <c r="U11" s="54">
        <f t="shared" si="3"/>
        <v>75.625</v>
      </c>
      <c r="V11" s="31">
        <v>309</v>
      </c>
      <c r="X11" s="12">
        <v>5</v>
      </c>
      <c r="Y11" s="12">
        <v>5.9</v>
      </c>
      <c r="Z11" s="54">
        <f t="shared" si="4"/>
        <v>87.025000000000006</v>
      </c>
      <c r="AA11" s="31">
        <v>309</v>
      </c>
      <c r="AC11" s="12">
        <v>5</v>
      </c>
      <c r="AD11" s="12">
        <v>6.5</v>
      </c>
      <c r="AE11" s="54">
        <f t="shared" si="5"/>
        <v>105.625</v>
      </c>
      <c r="AF11" s="31">
        <v>309</v>
      </c>
      <c r="AH11" s="12">
        <v>5.2</v>
      </c>
      <c r="AI11" s="12">
        <v>6</v>
      </c>
      <c r="AJ11" s="54">
        <f t="shared" si="6"/>
        <v>93.600000000000009</v>
      </c>
      <c r="AK11" s="31">
        <v>309</v>
      </c>
      <c r="AM11" s="11">
        <v>4.9000000000000004</v>
      </c>
      <c r="AN11" s="11">
        <v>6</v>
      </c>
      <c r="AO11" s="54">
        <f t="shared" si="7"/>
        <v>88.2</v>
      </c>
      <c r="AP11" s="31">
        <v>309</v>
      </c>
      <c r="AR11" s="11">
        <v>5</v>
      </c>
      <c r="AS11" s="71">
        <v>5.9</v>
      </c>
      <c r="AT11" s="54">
        <f t="shared" si="8"/>
        <v>87.025000000000006</v>
      </c>
      <c r="AU11" s="31">
        <v>309</v>
      </c>
      <c r="AW11" s="11">
        <v>5</v>
      </c>
      <c r="AX11" s="71">
        <v>5</v>
      </c>
      <c r="AY11" s="54">
        <f t="shared" si="9"/>
        <v>62.5</v>
      </c>
      <c r="AZ11" s="31">
        <v>309</v>
      </c>
      <c r="BB11" s="11">
        <v>5.0999999999999996</v>
      </c>
      <c r="BC11" s="11">
        <v>6</v>
      </c>
      <c r="BD11" s="54">
        <f t="shared" si="10"/>
        <v>91.8</v>
      </c>
      <c r="BE11" s="31">
        <v>309</v>
      </c>
      <c r="BG11" s="11">
        <v>5</v>
      </c>
      <c r="BH11" s="11">
        <v>5.7</v>
      </c>
      <c r="BI11" s="54">
        <f t="shared" si="11"/>
        <v>81.225000000000009</v>
      </c>
      <c r="BJ11" s="31">
        <v>309</v>
      </c>
      <c r="BL11" s="11">
        <v>5</v>
      </c>
      <c r="BM11" s="11">
        <v>6.1</v>
      </c>
      <c r="BN11" s="54">
        <f t="shared" si="12"/>
        <v>93.024999999999977</v>
      </c>
      <c r="BO11" s="31">
        <v>309</v>
      </c>
      <c r="BQ11" s="11">
        <v>6</v>
      </c>
      <c r="BR11" s="11">
        <v>6</v>
      </c>
      <c r="BS11" s="54">
        <f t="shared" si="13"/>
        <v>108</v>
      </c>
      <c r="BU11">
        <f t="shared" si="14"/>
        <v>32.420587072791214</v>
      </c>
      <c r="BW11" t="s">
        <v>69</v>
      </c>
      <c r="BX11" s="128" t="s">
        <v>73</v>
      </c>
    </row>
    <row r="12" spans="1:77" x14ac:dyDescent="0.2">
      <c r="B12" s="31">
        <v>310</v>
      </c>
      <c r="D12" s="12">
        <v>0</v>
      </c>
      <c r="E12" s="12">
        <v>0</v>
      </c>
      <c r="F12" s="54">
        <f t="shared" si="0"/>
        <v>0</v>
      </c>
      <c r="G12" s="31">
        <v>310</v>
      </c>
      <c r="I12" s="12">
        <v>1.5</v>
      </c>
      <c r="J12" s="12">
        <v>1.5</v>
      </c>
      <c r="K12" s="54">
        <f t="shared" si="1"/>
        <v>1.6875</v>
      </c>
      <c r="L12" s="31">
        <v>310</v>
      </c>
      <c r="N12" s="12">
        <v>4.2</v>
      </c>
      <c r="O12" s="12">
        <v>5</v>
      </c>
      <c r="P12" s="54">
        <f t="shared" si="2"/>
        <v>52.5</v>
      </c>
      <c r="Q12" s="31">
        <v>310</v>
      </c>
      <c r="S12" s="12">
        <v>5</v>
      </c>
      <c r="T12" s="12">
        <v>5</v>
      </c>
      <c r="U12" s="54">
        <f t="shared" si="3"/>
        <v>62.5</v>
      </c>
      <c r="V12" s="31">
        <v>310</v>
      </c>
      <c r="X12" s="12">
        <v>5.2</v>
      </c>
      <c r="Y12" s="12">
        <v>5.2</v>
      </c>
      <c r="Z12" s="54">
        <f t="shared" si="4"/>
        <v>70.304000000000016</v>
      </c>
      <c r="AA12" s="31">
        <v>310</v>
      </c>
      <c r="AC12" s="12">
        <v>5</v>
      </c>
      <c r="AD12" s="12">
        <v>5</v>
      </c>
      <c r="AE12" s="54">
        <f t="shared" si="5"/>
        <v>62.5</v>
      </c>
      <c r="AF12" s="31">
        <v>310</v>
      </c>
      <c r="AH12" s="12">
        <v>6</v>
      </c>
      <c r="AI12" s="12">
        <v>6</v>
      </c>
      <c r="AJ12" s="54">
        <f t="shared" si="6"/>
        <v>108</v>
      </c>
      <c r="AK12" s="31">
        <v>310</v>
      </c>
      <c r="AM12" s="11">
        <v>5</v>
      </c>
      <c r="AN12" s="11">
        <v>5.2</v>
      </c>
      <c r="AO12" s="54">
        <f t="shared" si="7"/>
        <v>67.600000000000009</v>
      </c>
      <c r="AP12" s="31">
        <v>310</v>
      </c>
      <c r="AR12" s="11">
        <v>6</v>
      </c>
      <c r="AS12" s="11">
        <v>6</v>
      </c>
      <c r="AT12" s="54">
        <f t="shared" si="8"/>
        <v>108</v>
      </c>
      <c r="AU12" s="31">
        <v>310</v>
      </c>
      <c r="AW12" s="11">
        <v>6</v>
      </c>
      <c r="AX12" s="11">
        <v>6</v>
      </c>
      <c r="AY12" s="54">
        <f>(POWER(AX12,2)*AW12)/2</f>
        <v>108</v>
      </c>
      <c r="AZ12" s="31">
        <v>310</v>
      </c>
      <c r="BB12" s="11">
        <v>5.0999999999999996</v>
      </c>
      <c r="BC12" s="11">
        <v>5.2</v>
      </c>
      <c r="BD12" s="54">
        <f>(POWER(BC12,2)*BB12)/2</f>
        <v>68.951999999999998</v>
      </c>
      <c r="BE12" s="31">
        <v>310</v>
      </c>
      <c r="BG12" s="11">
        <v>6</v>
      </c>
      <c r="BH12" s="11">
        <v>6</v>
      </c>
      <c r="BI12" s="54">
        <f>(POWER(BH12,2)*BG12)/2</f>
        <v>108</v>
      </c>
      <c r="BJ12" s="31">
        <v>310</v>
      </c>
      <c r="BL12" s="11">
        <v>6</v>
      </c>
      <c r="BM12" s="11">
        <v>6</v>
      </c>
      <c r="BN12" s="54">
        <f>(POWER(BM12,2)*BL12)/2</f>
        <v>108</v>
      </c>
      <c r="BO12" s="31">
        <v>310</v>
      </c>
      <c r="BQ12" s="11">
        <v>7</v>
      </c>
      <c r="BR12" s="11">
        <v>7</v>
      </c>
      <c r="BS12" s="54">
        <f>(POWER(BR12,2)*BQ12)/2</f>
        <v>171.5</v>
      </c>
      <c r="BU12">
        <f t="shared" si="14"/>
        <v>51.482691509108278</v>
      </c>
      <c r="BW12" t="s">
        <v>62</v>
      </c>
      <c r="BX12" s="127" t="s">
        <v>62</v>
      </c>
    </row>
    <row r="13" spans="1:77" x14ac:dyDescent="0.2">
      <c r="A13" s="56"/>
      <c r="B13" s="31">
        <v>311</v>
      </c>
      <c r="D13" s="12">
        <v>0</v>
      </c>
      <c r="E13" s="12">
        <v>0</v>
      </c>
      <c r="F13" s="54">
        <f t="shared" si="0"/>
        <v>0</v>
      </c>
      <c r="G13" s="31">
        <v>311</v>
      </c>
      <c r="I13" s="12">
        <v>2.2000000000000002</v>
      </c>
      <c r="J13" s="12">
        <v>2.2999999999999998</v>
      </c>
      <c r="K13" s="54">
        <f t="shared" si="1"/>
        <v>5.819</v>
      </c>
      <c r="L13" s="31">
        <v>311</v>
      </c>
      <c r="N13" s="12">
        <v>3.5</v>
      </c>
      <c r="O13" s="12">
        <v>4</v>
      </c>
      <c r="P13" s="54">
        <f t="shared" si="2"/>
        <v>28</v>
      </c>
      <c r="Q13" s="31">
        <v>311</v>
      </c>
      <c r="S13" s="12">
        <v>4.4000000000000004</v>
      </c>
      <c r="T13" s="12">
        <v>5.2</v>
      </c>
      <c r="U13" s="54">
        <f t="shared" si="3"/>
        <v>59.488000000000014</v>
      </c>
      <c r="V13" s="31">
        <v>311</v>
      </c>
      <c r="X13" s="12">
        <v>4.2</v>
      </c>
      <c r="Y13" s="12">
        <v>5</v>
      </c>
      <c r="Z13" s="54">
        <f t="shared" si="4"/>
        <v>52.5</v>
      </c>
      <c r="AA13" s="31">
        <v>311</v>
      </c>
      <c r="AC13" s="12">
        <v>3.5</v>
      </c>
      <c r="AD13" s="12">
        <v>4</v>
      </c>
      <c r="AE13" s="54">
        <f t="shared" si="5"/>
        <v>28</v>
      </c>
      <c r="AF13" s="31">
        <v>311</v>
      </c>
      <c r="AH13" s="12">
        <v>3</v>
      </c>
      <c r="AI13" s="12">
        <v>3.5</v>
      </c>
      <c r="AJ13" s="54">
        <f t="shared" si="6"/>
        <v>18.375</v>
      </c>
      <c r="AK13" s="31">
        <v>311</v>
      </c>
      <c r="AM13" s="11">
        <v>2</v>
      </c>
      <c r="AN13" s="11">
        <v>2</v>
      </c>
      <c r="AO13" s="54">
        <f t="shared" si="7"/>
        <v>4</v>
      </c>
      <c r="AP13" s="31">
        <v>311</v>
      </c>
      <c r="AR13" s="11">
        <v>2</v>
      </c>
      <c r="AS13" s="11">
        <v>2</v>
      </c>
      <c r="AT13" s="54">
        <f t="shared" si="8"/>
        <v>4</v>
      </c>
      <c r="AU13" s="31">
        <v>311</v>
      </c>
      <c r="AW13" s="11">
        <v>0</v>
      </c>
      <c r="AX13" s="11">
        <v>0</v>
      </c>
      <c r="AY13" s="54">
        <f t="shared" si="9"/>
        <v>0</v>
      </c>
      <c r="AZ13" s="31">
        <v>311</v>
      </c>
      <c r="BB13" s="11">
        <v>0</v>
      </c>
      <c r="BC13" s="11">
        <v>0</v>
      </c>
      <c r="BD13" s="54">
        <f t="shared" si="10"/>
        <v>0</v>
      </c>
      <c r="BE13" s="31">
        <v>311</v>
      </c>
      <c r="BG13" s="11">
        <v>0</v>
      </c>
      <c r="BH13" s="11">
        <v>0</v>
      </c>
      <c r="BI13" s="54">
        <f t="shared" si="11"/>
        <v>0</v>
      </c>
      <c r="BJ13" s="31">
        <v>311</v>
      </c>
      <c r="BL13" s="11">
        <v>0</v>
      </c>
      <c r="BM13" s="11">
        <v>0</v>
      </c>
      <c r="BN13" s="54">
        <f t="shared" ref="BN13:BN15" si="15">(POWER(BM13,2)*BL13)/2</f>
        <v>0</v>
      </c>
      <c r="BO13" s="31">
        <v>311</v>
      </c>
      <c r="BQ13" s="11">
        <v>0</v>
      </c>
      <c r="BR13" s="11">
        <v>0</v>
      </c>
      <c r="BS13" s="54">
        <f t="shared" ref="BS13:BS15" si="16">(POWER(BR13,2)*BQ13)/2</f>
        <v>0</v>
      </c>
      <c r="BU13">
        <f t="shared" si="14"/>
        <v>0</v>
      </c>
      <c r="BW13" t="s">
        <v>71</v>
      </c>
      <c r="BX13" s="126" t="s">
        <v>61</v>
      </c>
    </row>
    <row r="14" spans="1:77" x14ac:dyDescent="0.2">
      <c r="A14" s="56"/>
      <c r="B14" s="31">
        <v>312</v>
      </c>
      <c r="D14" s="12">
        <v>0</v>
      </c>
      <c r="E14" s="12">
        <v>0</v>
      </c>
      <c r="F14" s="54">
        <f t="shared" si="0"/>
        <v>0</v>
      </c>
      <c r="G14" s="31">
        <v>312</v>
      </c>
      <c r="I14" s="12">
        <v>2</v>
      </c>
      <c r="J14" s="12">
        <v>2</v>
      </c>
      <c r="K14" s="54">
        <f t="shared" si="1"/>
        <v>4</v>
      </c>
      <c r="L14" s="31">
        <v>312</v>
      </c>
      <c r="N14" s="12">
        <v>3</v>
      </c>
      <c r="O14" s="12">
        <v>3</v>
      </c>
      <c r="P14" s="54">
        <f t="shared" si="2"/>
        <v>13.5</v>
      </c>
      <c r="Q14" s="31">
        <v>312</v>
      </c>
      <c r="S14" s="12">
        <v>4</v>
      </c>
      <c r="T14" s="12">
        <v>5.2</v>
      </c>
      <c r="U14" s="54">
        <f t="shared" si="3"/>
        <v>54.080000000000005</v>
      </c>
      <c r="V14" s="31">
        <v>312</v>
      </c>
      <c r="X14" s="12">
        <v>4.2</v>
      </c>
      <c r="Y14" s="12">
        <v>4.7</v>
      </c>
      <c r="Z14" s="54">
        <f t="shared" si="4"/>
        <v>46.38900000000001</v>
      </c>
      <c r="AA14" s="31">
        <v>312</v>
      </c>
      <c r="AC14" s="12">
        <v>5</v>
      </c>
      <c r="AD14" s="12">
        <v>5</v>
      </c>
      <c r="AE14" s="54">
        <f t="shared" si="5"/>
        <v>62.5</v>
      </c>
      <c r="AF14" s="31">
        <v>312</v>
      </c>
      <c r="AH14" s="12">
        <v>4</v>
      </c>
      <c r="AI14" s="12">
        <v>4.2</v>
      </c>
      <c r="AJ14" s="54">
        <f t="shared" si="6"/>
        <v>35.28</v>
      </c>
      <c r="AK14" s="31">
        <v>312</v>
      </c>
      <c r="AM14" s="11">
        <v>4.5</v>
      </c>
      <c r="AN14" s="11">
        <v>5</v>
      </c>
      <c r="AO14" s="54">
        <f t="shared" si="7"/>
        <v>56.25</v>
      </c>
      <c r="AP14" s="31">
        <v>312</v>
      </c>
      <c r="AR14" s="11">
        <v>5</v>
      </c>
      <c r="AS14" s="11">
        <v>5.5</v>
      </c>
      <c r="AT14" s="54">
        <f t="shared" si="8"/>
        <v>75.625</v>
      </c>
      <c r="AU14" s="31">
        <v>312</v>
      </c>
      <c r="AW14" s="11">
        <v>4</v>
      </c>
      <c r="AX14" s="11">
        <v>5</v>
      </c>
      <c r="AY14" s="54">
        <f t="shared" si="9"/>
        <v>50</v>
      </c>
      <c r="AZ14" s="31">
        <v>312</v>
      </c>
      <c r="BB14" s="11">
        <v>4.2</v>
      </c>
      <c r="BC14" s="11">
        <v>5</v>
      </c>
      <c r="BD14" s="54">
        <f t="shared" si="10"/>
        <v>52.5</v>
      </c>
      <c r="BE14" s="31">
        <v>312</v>
      </c>
      <c r="BG14" s="11">
        <v>5</v>
      </c>
      <c r="BH14" s="11">
        <v>5</v>
      </c>
      <c r="BI14" s="54">
        <f t="shared" si="11"/>
        <v>62.5</v>
      </c>
      <c r="BJ14" s="31">
        <v>312</v>
      </c>
      <c r="BL14" s="11">
        <v>4</v>
      </c>
      <c r="BM14" s="11">
        <v>4.0999999999999996</v>
      </c>
      <c r="BN14" s="54">
        <f t="shared" si="15"/>
        <v>33.619999999999997</v>
      </c>
      <c r="BO14" s="31">
        <v>312</v>
      </c>
      <c r="BQ14" s="11">
        <v>5</v>
      </c>
      <c r="BR14" s="11">
        <v>6.4</v>
      </c>
      <c r="BS14" s="54">
        <f t="shared" si="16"/>
        <v>102.40000000000002</v>
      </c>
      <c r="BU14">
        <f t="shared" si="14"/>
        <v>30.739519594942792</v>
      </c>
      <c r="BW14" t="s">
        <v>69</v>
      </c>
      <c r="BX14" s="128" t="s">
        <v>73</v>
      </c>
    </row>
    <row r="15" spans="1:77" x14ac:dyDescent="0.2">
      <c r="A15" s="56"/>
      <c r="B15" s="31">
        <v>313</v>
      </c>
      <c r="D15" s="12">
        <v>0</v>
      </c>
      <c r="E15" s="12">
        <v>0</v>
      </c>
      <c r="F15" s="54">
        <f t="shared" si="0"/>
        <v>0</v>
      </c>
      <c r="G15" s="31">
        <v>313</v>
      </c>
      <c r="I15" s="12">
        <v>1.5</v>
      </c>
      <c r="J15" s="12">
        <v>1.5</v>
      </c>
      <c r="K15" s="54">
        <f t="shared" si="1"/>
        <v>1.6875</v>
      </c>
      <c r="L15" s="31">
        <v>313</v>
      </c>
      <c r="N15" s="12">
        <v>3</v>
      </c>
      <c r="O15" s="12">
        <v>4</v>
      </c>
      <c r="P15" s="54">
        <f t="shared" si="2"/>
        <v>24</v>
      </c>
      <c r="Q15" s="31">
        <v>313</v>
      </c>
      <c r="S15" s="12">
        <v>4</v>
      </c>
      <c r="T15" s="12">
        <v>4</v>
      </c>
      <c r="U15" s="54">
        <f t="shared" si="3"/>
        <v>32</v>
      </c>
      <c r="V15" s="31">
        <v>313</v>
      </c>
      <c r="X15" s="12">
        <v>5</v>
      </c>
      <c r="Y15" s="12">
        <v>5</v>
      </c>
      <c r="Z15" s="54">
        <f t="shared" si="4"/>
        <v>62.5</v>
      </c>
      <c r="AA15" s="31">
        <v>313</v>
      </c>
      <c r="AC15" s="12">
        <v>5</v>
      </c>
      <c r="AD15" s="12">
        <v>5</v>
      </c>
      <c r="AE15" s="54">
        <f t="shared" si="5"/>
        <v>62.5</v>
      </c>
      <c r="AF15" s="31">
        <v>313</v>
      </c>
      <c r="AH15" s="12">
        <v>4.8</v>
      </c>
      <c r="AI15" s="12">
        <v>4.5</v>
      </c>
      <c r="AJ15" s="54">
        <f t="shared" si="6"/>
        <v>48.6</v>
      </c>
      <c r="AK15" s="31">
        <v>313</v>
      </c>
      <c r="AM15" s="11">
        <v>5.4</v>
      </c>
      <c r="AN15" s="11">
        <v>5.0999999999999996</v>
      </c>
      <c r="AO15" s="54">
        <f t="shared" si="7"/>
        <v>70.227000000000004</v>
      </c>
      <c r="AP15" s="31">
        <v>313</v>
      </c>
      <c r="AR15" s="11">
        <v>6</v>
      </c>
      <c r="AS15" s="11">
        <v>6</v>
      </c>
      <c r="AT15" s="54">
        <f t="shared" si="8"/>
        <v>108</v>
      </c>
      <c r="AU15" s="31">
        <v>313</v>
      </c>
      <c r="AW15" s="11">
        <v>5.0999999999999996</v>
      </c>
      <c r="AX15" s="11">
        <v>6.3</v>
      </c>
      <c r="AY15" s="54">
        <f t="shared" si="9"/>
        <v>101.20949999999999</v>
      </c>
      <c r="AZ15" s="31">
        <v>313</v>
      </c>
      <c r="BB15" s="11">
        <v>6</v>
      </c>
      <c r="BC15" s="11">
        <v>6</v>
      </c>
      <c r="BD15" s="54">
        <f t="shared" si="10"/>
        <v>108</v>
      </c>
      <c r="BE15" s="31">
        <v>313</v>
      </c>
      <c r="BG15" s="11">
        <v>6.7</v>
      </c>
      <c r="BH15" s="11">
        <v>7.5</v>
      </c>
      <c r="BI15" s="54">
        <f t="shared" si="11"/>
        <v>188.4375</v>
      </c>
      <c r="BJ15" s="31">
        <v>313</v>
      </c>
      <c r="BL15" s="11">
        <v>7.5</v>
      </c>
      <c r="BM15" s="11">
        <v>6</v>
      </c>
      <c r="BN15" s="54">
        <f t="shared" si="15"/>
        <v>135</v>
      </c>
      <c r="BO15" s="31">
        <v>313</v>
      </c>
      <c r="BQ15" s="11">
        <v>7.3</v>
      </c>
      <c r="BR15" s="11">
        <v>7</v>
      </c>
      <c r="BS15" s="54">
        <f t="shared" si="16"/>
        <v>178.85</v>
      </c>
      <c r="BU15">
        <f t="shared" si="14"/>
        <v>53.689092573784343</v>
      </c>
      <c r="BW15" t="s">
        <v>62</v>
      </c>
      <c r="BX15" s="127" t="s">
        <v>62</v>
      </c>
    </row>
    <row r="16" spans="1:77" x14ac:dyDescent="0.2">
      <c r="A16" s="56"/>
      <c r="B16" s="31">
        <v>314</v>
      </c>
      <c r="D16" s="12">
        <v>0</v>
      </c>
      <c r="E16" s="12">
        <v>0</v>
      </c>
      <c r="F16" s="54">
        <f t="shared" si="0"/>
        <v>0</v>
      </c>
      <c r="G16" s="31">
        <v>314</v>
      </c>
      <c r="I16" s="12">
        <v>1.5</v>
      </c>
      <c r="J16" s="12">
        <v>1.5</v>
      </c>
      <c r="K16" s="54">
        <f t="shared" si="1"/>
        <v>1.6875</v>
      </c>
      <c r="L16" s="31">
        <v>314</v>
      </c>
      <c r="N16" s="12">
        <v>3.5</v>
      </c>
      <c r="O16" s="12">
        <v>4</v>
      </c>
      <c r="P16" s="54">
        <f t="shared" si="2"/>
        <v>28</v>
      </c>
      <c r="Q16" s="31">
        <v>314</v>
      </c>
      <c r="S16" s="12">
        <v>4</v>
      </c>
      <c r="T16" s="12">
        <v>4.7</v>
      </c>
      <c r="U16" s="54">
        <f t="shared" si="3"/>
        <v>44.180000000000007</v>
      </c>
      <c r="V16" s="31">
        <v>314</v>
      </c>
      <c r="X16" s="12">
        <v>3.7</v>
      </c>
      <c r="Y16" s="12">
        <v>4.9000000000000004</v>
      </c>
      <c r="Z16" s="54">
        <f t="shared" si="4"/>
        <v>44.418500000000009</v>
      </c>
      <c r="AA16" s="31">
        <v>314</v>
      </c>
      <c r="AC16" s="12">
        <v>3.7</v>
      </c>
      <c r="AD16" s="12">
        <v>4.9000000000000004</v>
      </c>
      <c r="AE16" s="54">
        <f>(POWER(AD16,2)*AC16)/2</f>
        <v>44.418500000000009</v>
      </c>
      <c r="AF16" s="31">
        <v>314</v>
      </c>
      <c r="AH16" s="12">
        <v>4.5</v>
      </c>
      <c r="AI16" s="12">
        <v>4</v>
      </c>
      <c r="AJ16" s="54">
        <f>(POWER(AI16,2)*AH16)/2</f>
        <v>36</v>
      </c>
      <c r="AK16" s="31">
        <v>314</v>
      </c>
      <c r="AM16" s="11">
        <v>3.5</v>
      </c>
      <c r="AN16" s="11">
        <v>4.0999999999999996</v>
      </c>
      <c r="AO16" s="54">
        <f>(POWER(AN16,2)*AM16)/2</f>
        <v>29.417499999999997</v>
      </c>
      <c r="AP16" s="31">
        <v>314</v>
      </c>
      <c r="AR16" s="11">
        <v>4.3</v>
      </c>
      <c r="AS16" s="11">
        <v>4</v>
      </c>
      <c r="AT16" s="54">
        <f>(POWER(AS16,2)*AR16)/2</f>
        <v>34.4</v>
      </c>
      <c r="AU16" s="31">
        <v>314</v>
      </c>
      <c r="AW16" s="11">
        <v>5</v>
      </c>
      <c r="AX16" s="11">
        <v>5</v>
      </c>
      <c r="AY16" s="54">
        <f>(POWER(AX16,2)*AW16)/2</f>
        <v>62.5</v>
      </c>
      <c r="AZ16" s="31">
        <v>314</v>
      </c>
      <c r="BB16" s="11">
        <v>4.2</v>
      </c>
      <c r="BC16" s="11">
        <v>5.2</v>
      </c>
      <c r="BD16" s="54">
        <f>(POWER(BC16,2)*BB16)/2</f>
        <v>56.784000000000006</v>
      </c>
      <c r="BE16" s="31">
        <v>314</v>
      </c>
      <c r="BG16" s="11">
        <v>5.5</v>
      </c>
      <c r="BH16" s="11">
        <v>5.8</v>
      </c>
      <c r="BI16" s="54">
        <f>(POWER(BH16,2)*BG16)/2</f>
        <v>92.51</v>
      </c>
      <c r="BJ16" s="31">
        <v>314</v>
      </c>
      <c r="BL16" s="11">
        <v>5</v>
      </c>
      <c r="BM16" s="11">
        <v>6</v>
      </c>
      <c r="BN16" s="54">
        <f>(POWER(BM16,2)*BL16)/2</f>
        <v>90</v>
      </c>
      <c r="BO16" s="31">
        <v>314</v>
      </c>
      <c r="BQ16" s="11">
        <v>5</v>
      </c>
      <c r="BR16" s="11">
        <v>6.7</v>
      </c>
      <c r="BS16" s="54">
        <f>(POWER(BR16,2)*BQ16)/2</f>
        <v>112.22499999999999</v>
      </c>
      <c r="BU16">
        <f t="shared" si="14"/>
        <v>33.688892446703647</v>
      </c>
      <c r="BW16" t="s">
        <v>69</v>
      </c>
      <c r="BX16" s="128" t="s">
        <v>73</v>
      </c>
    </row>
    <row r="17" spans="2:76" x14ac:dyDescent="0.2">
      <c r="B17" s="31">
        <v>315</v>
      </c>
      <c r="D17" s="12">
        <v>0</v>
      </c>
      <c r="E17" s="12">
        <v>0</v>
      </c>
      <c r="F17" s="54">
        <f t="shared" si="0"/>
        <v>0</v>
      </c>
      <c r="G17" s="31">
        <v>315</v>
      </c>
      <c r="I17" s="12">
        <v>2</v>
      </c>
      <c r="J17" s="12">
        <v>2</v>
      </c>
      <c r="K17" s="54">
        <f t="shared" si="1"/>
        <v>4</v>
      </c>
      <c r="L17" s="31">
        <v>315</v>
      </c>
      <c r="N17" s="12">
        <v>4</v>
      </c>
      <c r="O17" s="12">
        <v>4.5</v>
      </c>
      <c r="P17" s="54">
        <f t="shared" si="2"/>
        <v>40.5</v>
      </c>
      <c r="Q17" s="31">
        <v>315</v>
      </c>
      <c r="S17" s="12">
        <v>4.5999999999999996</v>
      </c>
      <c r="T17" s="12">
        <v>5</v>
      </c>
      <c r="U17" s="54">
        <f t="shared" si="3"/>
        <v>57.499999999999993</v>
      </c>
      <c r="V17" s="31">
        <v>315</v>
      </c>
      <c r="X17" s="12">
        <v>4</v>
      </c>
      <c r="Y17" s="12">
        <v>4.9000000000000004</v>
      </c>
      <c r="Z17" s="54">
        <f t="shared" si="4"/>
        <v>48.02000000000001</v>
      </c>
      <c r="AA17" s="31">
        <v>315</v>
      </c>
      <c r="AC17" s="12">
        <v>4</v>
      </c>
      <c r="AD17" s="12">
        <v>5</v>
      </c>
      <c r="AE17" s="54">
        <f t="shared" si="5"/>
        <v>50</v>
      </c>
      <c r="AF17" s="31">
        <v>315</v>
      </c>
      <c r="AH17" s="12">
        <v>3</v>
      </c>
      <c r="AI17" s="12">
        <v>3</v>
      </c>
      <c r="AJ17" s="54">
        <f t="shared" si="6"/>
        <v>13.5</v>
      </c>
      <c r="AK17" s="31">
        <v>315</v>
      </c>
      <c r="AM17" s="11">
        <v>2</v>
      </c>
      <c r="AN17" s="11">
        <v>2</v>
      </c>
      <c r="AO17" s="54">
        <f t="shared" si="7"/>
        <v>4</v>
      </c>
      <c r="AP17" s="31">
        <v>315</v>
      </c>
      <c r="AR17" s="11">
        <v>1</v>
      </c>
      <c r="AS17" s="11">
        <v>1</v>
      </c>
      <c r="AT17" s="54">
        <f t="shared" si="8"/>
        <v>0.5</v>
      </c>
      <c r="AU17" s="31">
        <v>315</v>
      </c>
      <c r="AW17" s="11">
        <v>0</v>
      </c>
      <c r="AX17" s="11">
        <v>0</v>
      </c>
      <c r="AY17" s="54">
        <f t="shared" si="9"/>
        <v>0</v>
      </c>
      <c r="AZ17" s="31">
        <v>315</v>
      </c>
      <c r="BB17" s="11">
        <v>0</v>
      </c>
      <c r="BC17" s="11">
        <v>0</v>
      </c>
      <c r="BD17" s="54">
        <f t="shared" si="10"/>
        <v>0</v>
      </c>
      <c r="BE17" s="31">
        <v>315</v>
      </c>
      <c r="BG17" s="11">
        <v>0</v>
      </c>
      <c r="BH17" s="11">
        <v>0</v>
      </c>
      <c r="BI17" s="54">
        <f t="shared" si="11"/>
        <v>0</v>
      </c>
      <c r="BJ17" s="31">
        <v>315</v>
      </c>
      <c r="BL17" s="11">
        <v>0</v>
      </c>
      <c r="BM17" s="11">
        <v>0</v>
      </c>
      <c r="BN17" s="54">
        <f t="shared" ref="BN17:BN21" si="17">(POWER(BM17,2)*BL17)/2</f>
        <v>0</v>
      </c>
      <c r="BO17" s="31">
        <v>315</v>
      </c>
      <c r="BQ17" s="11">
        <v>0</v>
      </c>
      <c r="BR17" s="11">
        <v>0</v>
      </c>
      <c r="BS17" s="54">
        <f t="shared" ref="BS17:BS21" si="18">(POWER(BR17,2)*BQ17)/2</f>
        <v>0</v>
      </c>
      <c r="BU17">
        <f t="shared" si="14"/>
        <v>0</v>
      </c>
      <c r="BW17" t="s">
        <v>61</v>
      </c>
      <c r="BX17" s="126" t="s">
        <v>61</v>
      </c>
    </row>
    <row r="18" spans="2:76" x14ac:dyDescent="0.2">
      <c r="B18" s="31">
        <v>316</v>
      </c>
      <c r="D18" s="12">
        <v>0</v>
      </c>
      <c r="E18" s="12">
        <v>0</v>
      </c>
      <c r="F18" s="54">
        <f t="shared" si="0"/>
        <v>0</v>
      </c>
      <c r="G18" s="31">
        <v>316</v>
      </c>
      <c r="I18" s="12">
        <v>2.1</v>
      </c>
      <c r="J18" s="12">
        <v>2.1</v>
      </c>
      <c r="K18" s="54">
        <f t="shared" si="1"/>
        <v>4.6305000000000005</v>
      </c>
      <c r="L18" s="31">
        <v>316</v>
      </c>
      <c r="N18" s="12">
        <v>4.5</v>
      </c>
      <c r="O18" s="12">
        <v>5</v>
      </c>
      <c r="P18" s="54">
        <f t="shared" si="2"/>
        <v>56.25</v>
      </c>
      <c r="Q18" s="31">
        <v>316</v>
      </c>
      <c r="S18" s="12">
        <v>5</v>
      </c>
      <c r="T18" s="12">
        <v>6</v>
      </c>
      <c r="U18" s="54">
        <f t="shared" si="3"/>
        <v>90</v>
      </c>
      <c r="V18" s="31">
        <v>316</v>
      </c>
      <c r="X18" s="12">
        <v>5</v>
      </c>
      <c r="Y18" s="12">
        <v>6</v>
      </c>
      <c r="Z18" s="54">
        <f t="shared" si="4"/>
        <v>90</v>
      </c>
      <c r="AA18" s="31">
        <v>316</v>
      </c>
      <c r="AC18" s="12">
        <v>4.5</v>
      </c>
      <c r="AD18" s="12">
        <v>6</v>
      </c>
      <c r="AE18" s="54">
        <f t="shared" si="5"/>
        <v>81</v>
      </c>
      <c r="AF18" s="31">
        <v>316</v>
      </c>
      <c r="AH18" s="12">
        <v>4</v>
      </c>
      <c r="AI18" s="12">
        <v>5.9</v>
      </c>
      <c r="AJ18" s="54">
        <f t="shared" si="6"/>
        <v>69.62</v>
      </c>
      <c r="AK18" s="31">
        <v>316</v>
      </c>
      <c r="AM18" s="11">
        <v>5</v>
      </c>
      <c r="AN18" s="11">
        <v>6</v>
      </c>
      <c r="AO18" s="54">
        <f t="shared" si="7"/>
        <v>90</v>
      </c>
      <c r="AP18" s="31">
        <v>316</v>
      </c>
      <c r="AR18" s="11">
        <v>5</v>
      </c>
      <c r="AS18" s="11">
        <v>5.2</v>
      </c>
      <c r="AT18" s="54">
        <f t="shared" si="8"/>
        <v>67.600000000000009</v>
      </c>
      <c r="AU18" s="31">
        <v>316</v>
      </c>
      <c r="AW18" s="11">
        <v>5.3</v>
      </c>
      <c r="AX18" s="11">
        <v>6</v>
      </c>
      <c r="AY18" s="54">
        <f t="shared" si="9"/>
        <v>95.399999999999991</v>
      </c>
      <c r="AZ18" s="31">
        <v>316</v>
      </c>
      <c r="BB18" s="11">
        <v>6</v>
      </c>
      <c r="BC18" s="11">
        <v>7.4</v>
      </c>
      <c r="BD18" s="54">
        <f t="shared" si="10"/>
        <v>164.28000000000003</v>
      </c>
      <c r="BE18" s="31">
        <v>316</v>
      </c>
      <c r="BG18" s="11">
        <v>6.3</v>
      </c>
      <c r="BH18" s="11">
        <v>6.3</v>
      </c>
      <c r="BI18" s="54">
        <f t="shared" si="11"/>
        <v>125.02349999999998</v>
      </c>
      <c r="BJ18" s="31">
        <v>316</v>
      </c>
      <c r="BL18" s="11">
        <v>6.8</v>
      </c>
      <c r="BM18" s="11">
        <v>7</v>
      </c>
      <c r="BN18" s="54">
        <f t="shared" si="17"/>
        <v>166.6</v>
      </c>
      <c r="BO18" s="31">
        <v>316</v>
      </c>
      <c r="BQ18" s="11">
        <v>7.3</v>
      </c>
      <c r="BR18" s="11">
        <v>8.3000000000000007</v>
      </c>
      <c r="BS18" s="54">
        <f t="shared" si="18"/>
        <v>251.44850000000005</v>
      </c>
      <c r="BU18">
        <f t="shared" si="14"/>
        <v>75.482481375673558</v>
      </c>
      <c r="BW18" t="s">
        <v>62</v>
      </c>
      <c r="BX18" s="127" t="s">
        <v>62</v>
      </c>
    </row>
    <row r="19" spans="2:76" x14ac:dyDescent="0.2">
      <c r="B19" s="31">
        <v>317</v>
      </c>
      <c r="D19" s="12">
        <v>0</v>
      </c>
      <c r="E19" s="12">
        <v>0</v>
      </c>
      <c r="F19" s="54">
        <f t="shared" si="0"/>
        <v>0</v>
      </c>
      <c r="G19" s="31">
        <v>317</v>
      </c>
      <c r="I19" s="12">
        <v>1.4</v>
      </c>
      <c r="J19" s="12">
        <v>1.8</v>
      </c>
      <c r="K19" s="54">
        <f t="shared" si="1"/>
        <v>2.2679999999999998</v>
      </c>
      <c r="L19" s="31">
        <v>317</v>
      </c>
      <c r="N19" s="12">
        <v>6</v>
      </c>
      <c r="O19" s="12">
        <v>6</v>
      </c>
      <c r="P19" s="54">
        <f t="shared" si="2"/>
        <v>108</v>
      </c>
      <c r="Q19" s="31">
        <v>317</v>
      </c>
      <c r="S19" s="12">
        <v>5.3</v>
      </c>
      <c r="T19" s="12">
        <v>4.7</v>
      </c>
      <c r="U19" s="54">
        <f t="shared" si="3"/>
        <v>58.538500000000006</v>
      </c>
      <c r="V19" s="31">
        <v>317</v>
      </c>
      <c r="X19" s="12">
        <v>6.4</v>
      </c>
      <c r="Y19" s="12">
        <v>5</v>
      </c>
      <c r="Z19" s="54">
        <f t="shared" si="4"/>
        <v>80</v>
      </c>
      <c r="AA19" s="31">
        <v>317</v>
      </c>
      <c r="AC19" s="12">
        <v>5</v>
      </c>
      <c r="AD19" s="12">
        <v>5</v>
      </c>
      <c r="AE19" s="54">
        <f t="shared" si="5"/>
        <v>62.5</v>
      </c>
      <c r="AF19" s="31">
        <v>317</v>
      </c>
      <c r="AH19" s="12">
        <v>6</v>
      </c>
      <c r="AI19" s="12">
        <v>5.3</v>
      </c>
      <c r="AJ19" s="54">
        <f t="shared" si="6"/>
        <v>84.27</v>
      </c>
      <c r="AK19" s="31">
        <v>317</v>
      </c>
      <c r="AM19" s="11">
        <v>5.2</v>
      </c>
      <c r="AN19" s="11">
        <v>5.6</v>
      </c>
      <c r="AO19" s="54">
        <f t="shared" si="7"/>
        <v>81.535999999999987</v>
      </c>
      <c r="AP19" s="31">
        <v>317</v>
      </c>
      <c r="AR19" s="11">
        <v>4.5</v>
      </c>
      <c r="AS19" s="11">
        <v>5.5</v>
      </c>
      <c r="AT19" s="54">
        <f t="shared" si="8"/>
        <v>68.0625</v>
      </c>
      <c r="AU19" s="31">
        <v>317</v>
      </c>
      <c r="AW19" s="11">
        <v>6</v>
      </c>
      <c r="AX19" s="11">
        <v>5.5</v>
      </c>
      <c r="AY19" s="54">
        <f t="shared" si="9"/>
        <v>90.75</v>
      </c>
      <c r="AZ19" s="31">
        <v>317</v>
      </c>
      <c r="BB19" s="11">
        <v>6.2</v>
      </c>
      <c r="BC19" s="11">
        <v>6</v>
      </c>
      <c r="BD19" s="54">
        <f t="shared" si="10"/>
        <v>111.60000000000001</v>
      </c>
      <c r="BE19" s="31">
        <v>317</v>
      </c>
      <c r="BG19" s="11">
        <v>5</v>
      </c>
      <c r="BH19" s="11">
        <v>6</v>
      </c>
      <c r="BI19" s="54">
        <f t="shared" si="11"/>
        <v>90</v>
      </c>
      <c r="BJ19" s="31">
        <v>317</v>
      </c>
      <c r="BL19" s="11">
        <v>6</v>
      </c>
      <c r="BM19" s="11">
        <v>6.5</v>
      </c>
      <c r="BN19" s="54">
        <f t="shared" si="17"/>
        <v>126.75</v>
      </c>
      <c r="BO19" s="31">
        <v>317</v>
      </c>
      <c r="BQ19" s="11">
        <v>6.2</v>
      </c>
      <c r="BR19" s="11">
        <v>8</v>
      </c>
      <c r="BS19" s="54">
        <f t="shared" si="18"/>
        <v>198.4</v>
      </c>
      <c r="BU19">
        <f t="shared" si="14"/>
        <v>59.557819215201647</v>
      </c>
      <c r="BW19" t="s">
        <v>69</v>
      </c>
      <c r="BX19" s="127" t="s">
        <v>62</v>
      </c>
    </row>
    <row r="20" spans="2:76" x14ac:dyDescent="0.2">
      <c r="B20" s="31">
        <v>318</v>
      </c>
      <c r="D20" s="12">
        <v>0</v>
      </c>
      <c r="E20" s="12">
        <v>0</v>
      </c>
      <c r="F20" s="54">
        <f t="shared" si="0"/>
        <v>0</v>
      </c>
      <c r="G20" s="31">
        <v>318</v>
      </c>
      <c r="I20" s="12">
        <v>2</v>
      </c>
      <c r="J20" s="12">
        <v>2</v>
      </c>
      <c r="K20" s="54">
        <f t="shared" si="1"/>
        <v>4</v>
      </c>
      <c r="L20" s="31">
        <v>318</v>
      </c>
      <c r="N20" s="12">
        <v>5.5</v>
      </c>
      <c r="O20" s="12">
        <v>5</v>
      </c>
      <c r="P20" s="54">
        <f t="shared" si="2"/>
        <v>68.75</v>
      </c>
      <c r="Q20" s="31">
        <v>318</v>
      </c>
      <c r="S20" s="12">
        <v>4.5</v>
      </c>
      <c r="T20" s="12">
        <v>5.3</v>
      </c>
      <c r="U20" s="54">
        <f t="shared" si="3"/>
        <v>63.202500000000001</v>
      </c>
      <c r="V20" s="31">
        <v>318</v>
      </c>
      <c r="X20" s="12">
        <v>5</v>
      </c>
      <c r="Y20" s="12">
        <v>5</v>
      </c>
      <c r="Z20" s="54">
        <f t="shared" si="4"/>
        <v>62.5</v>
      </c>
      <c r="AA20" s="31">
        <v>318</v>
      </c>
      <c r="AC20" s="12">
        <v>6</v>
      </c>
      <c r="AD20" s="12">
        <v>5.5</v>
      </c>
      <c r="AE20" s="54">
        <f t="shared" si="5"/>
        <v>90.75</v>
      </c>
      <c r="AF20" s="31">
        <v>318</v>
      </c>
      <c r="AH20" s="12">
        <v>4.2</v>
      </c>
      <c r="AI20" s="12">
        <v>5</v>
      </c>
      <c r="AJ20" s="54">
        <f t="shared" si="6"/>
        <v>52.5</v>
      </c>
      <c r="AK20" s="31">
        <v>318</v>
      </c>
      <c r="AM20" s="11">
        <v>4.8</v>
      </c>
      <c r="AN20" s="11">
        <v>5.3</v>
      </c>
      <c r="AO20" s="54">
        <f t="shared" si="7"/>
        <v>67.415999999999997</v>
      </c>
      <c r="AP20" s="31">
        <v>318</v>
      </c>
      <c r="AR20" s="11">
        <v>4</v>
      </c>
      <c r="AS20" s="11">
        <v>5.5</v>
      </c>
      <c r="AT20" s="54">
        <f t="shared" si="8"/>
        <v>60.5</v>
      </c>
      <c r="AU20" s="31">
        <v>318</v>
      </c>
      <c r="AW20" s="11">
        <v>3.9</v>
      </c>
      <c r="AX20" s="11">
        <v>4.5</v>
      </c>
      <c r="AY20" s="54">
        <f t="shared" si="9"/>
        <v>39.487499999999997</v>
      </c>
      <c r="AZ20" s="31">
        <v>318</v>
      </c>
      <c r="BB20" s="11">
        <v>4.9000000000000004</v>
      </c>
      <c r="BC20" s="11">
        <v>5</v>
      </c>
      <c r="BD20" s="54">
        <f t="shared" si="10"/>
        <v>61.250000000000007</v>
      </c>
      <c r="BE20" s="31">
        <v>318</v>
      </c>
      <c r="BG20" s="11">
        <v>4.5</v>
      </c>
      <c r="BH20" s="11">
        <v>4.8</v>
      </c>
      <c r="BI20" s="54">
        <f t="shared" si="11"/>
        <v>51.839999999999996</v>
      </c>
      <c r="BJ20" s="31">
        <v>318</v>
      </c>
      <c r="BL20" s="11">
        <v>4.2</v>
      </c>
      <c r="BM20" s="11">
        <v>4.7</v>
      </c>
      <c r="BN20" s="54">
        <f t="shared" si="17"/>
        <v>46.38900000000001</v>
      </c>
      <c r="BO20" s="31">
        <v>318</v>
      </c>
      <c r="BQ20" s="11">
        <v>5.2</v>
      </c>
      <c r="BR20" s="11">
        <v>6.4</v>
      </c>
      <c r="BS20" s="54">
        <f t="shared" si="18"/>
        <v>106.49600000000002</v>
      </c>
      <c r="BU20">
        <f t="shared" si="14"/>
        <v>31.969100378740503</v>
      </c>
      <c r="BW20" t="s">
        <v>69</v>
      </c>
      <c r="BX20" s="128" t="s">
        <v>73</v>
      </c>
    </row>
    <row r="21" spans="2:76" x14ac:dyDescent="0.2">
      <c r="B21" s="31">
        <v>319</v>
      </c>
      <c r="D21" s="12">
        <v>0</v>
      </c>
      <c r="E21" s="12">
        <v>0</v>
      </c>
      <c r="F21" s="54">
        <f t="shared" si="0"/>
        <v>0</v>
      </c>
      <c r="G21" s="31">
        <v>319</v>
      </c>
      <c r="I21" s="12">
        <v>2.2999999999999998</v>
      </c>
      <c r="J21" s="12">
        <v>2.2000000000000002</v>
      </c>
      <c r="K21" s="54">
        <f t="shared" si="1"/>
        <v>5.5660000000000007</v>
      </c>
      <c r="L21" s="31">
        <v>319</v>
      </c>
      <c r="N21" s="12">
        <v>5.5</v>
      </c>
      <c r="O21" s="12">
        <v>4.5</v>
      </c>
      <c r="P21" s="54">
        <f t="shared" si="2"/>
        <v>55.6875</v>
      </c>
      <c r="Q21" s="31">
        <v>319</v>
      </c>
      <c r="S21" s="12">
        <v>4.9000000000000004</v>
      </c>
      <c r="T21" s="12">
        <v>5</v>
      </c>
      <c r="U21" s="54">
        <f t="shared" si="3"/>
        <v>61.250000000000007</v>
      </c>
      <c r="V21" s="31">
        <v>319</v>
      </c>
      <c r="X21" s="12">
        <v>5.5</v>
      </c>
      <c r="Y21" s="12">
        <v>5.5</v>
      </c>
      <c r="Z21" s="54">
        <f t="shared" si="4"/>
        <v>83.1875</v>
      </c>
      <c r="AA21" s="31">
        <v>319</v>
      </c>
      <c r="AC21" s="12">
        <v>6</v>
      </c>
      <c r="AD21" s="12">
        <v>6</v>
      </c>
      <c r="AE21" s="54">
        <f t="shared" si="5"/>
        <v>108</v>
      </c>
      <c r="AF21" s="31">
        <v>319</v>
      </c>
      <c r="AH21" s="12">
        <v>4.7</v>
      </c>
      <c r="AI21" s="12">
        <v>6.5</v>
      </c>
      <c r="AJ21" s="54">
        <f t="shared" si="6"/>
        <v>99.287500000000009</v>
      </c>
      <c r="AK21" s="31">
        <v>319</v>
      </c>
      <c r="AM21" s="11">
        <v>5.2</v>
      </c>
      <c r="AN21" s="11">
        <v>6.4</v>
      </c>
      <c r="AO21" s="54">
        <f t="shared" si="7"/>
        <v>106.49600000000002</v>
      </c>
      <c r="AP21" s="31">
        <v>319</v>
      </c>
      <c r="AR21" s="11">
        <v>5</v>
      </c>
      <c r="AS21" s="11">
        <v>6.2</v>
      </c>
      <c r="AT21" s="54">
        <f t="shared" si="8"/>
        <v>96.100000000000009</v>
      </c>
      <c r="AU21" s="31">
        <v>319</v>
      </c>
      <c r="AW21" s="11">
        <v>6</v>
      </c>
      <c r="AX21" s="11">
        <v>6</v>
      </c>
      <c r="AY21" s="54">
        <f t="shared" si="9"/>
        <v>108</v>
      </c>
      <c r="AZ21" s="31">
        <v>319</v>
      </c>
      <c r="BB21" s="11">
        <v>7.2</v>
      </c>
      <c r="BC21" s="11">
        <v>6.4</v>
      </c>
      <c r="BD21" s="54">
        <f t="shared" si="10"/>
        <v>147.45600000000005</v>
      </c>
      <c r="BE21" s="31">
        <v>319</v>
      </c>
      <c r="BG21" s="11">
        <v>4.3</v>
      </c>
      <c r="BH21" s="11">
        <v>4.8</v>
      </c>
      <c r="BI21" s="54">
        <f t="shared" si="11"/>
        <v>49.535999999999994</v>
      </c>
      <c r="BJ21" s="31">
        <v>319</v>
      </c>
      <c r="BL21" s="11">
        <v>6.5</v>
      </c>
      <c r="BM21" s="11">
        <v>6</v>
      </c>
      <c r="BN21" s="54">
        <f t="shared" si="17"/>
        <v>117</v>
      </c>
      <c r="BO21" s="31">
        <v>319</v>
      </c>
      <c r="BQ21" s="11">
        <v>7</v>
      </c>
      <c r="BR21" s="11">
        <v>8</v>
      </c>
      <c r="BS21" s="54">
        <f t="shared" si="18"/>
        <v>224</v>
      </c>
      <c r="BU21">
        <f t="shared" si="14"/>
        <v>67.242699113937334</v>
      </c>
      <c r="BW21" t="s">
        <v>69</v>
      </c>
      <c r="BX21" s="127" t="s">
        <v>62</v>
      </c>
    </row>
    <row r="22" spans="2:76" x14ac:dyDescent="0.2">
      <c r="B22" s="31">
        <v>320</v>
      </c>
      <c r="D22" s="12">
        <v>0</v>
      </c>
      <c r="E22" s="12">
        <v>0</v>
      </c>
      <c r="F22" s="54">
        <f t="shared" si="0"/>
        <v>0</v>
      </c>
      <c r="G22" s="31">
        <v>320</v>
      </c>
      <c r="I22" s="12">
        <v>1.5</v>
      </c>
      <c r="J22" s="12">
        <v>1.5</v>
      </c>
      <c r="K22" s="54">
        <f t="shared" si="1"/>
        <v>1.6875</v>
      </c>
      <c r="L22" s="31">
        <v>320</v>
      </c>
      <c r="N22" s="12">
        <v>4</v>
      </c>
      <c r="O22" s="12">
        <v>4</v>
      </c>
      <c r="P22" s="54">
        <f t="shared" si="2"/>
        <v>32</v>
      </c>
      <c r="Q22" s="31">
        <v>320</v>
      </c>
      <c r="S22" s="12">
        <v>4</v>
      </c>
      <c r="T22" s="12">
        <v>4.2</v>
      </c>
      <c r="U22" s="54">
        <f t="shared" si="3"/>
        <v>35.28</v>
      </c>
      <c r="V22" s="31">
        <v>320</v>
      </c>
      <c r="X22" s="12">
        <v>5</v>
      </c>
      <c r="Y22" s="12">
        <v>5</v>
      </c>
      <c r="Z22" s="54">
        <f t="shared" si="4"/>
        <v>62.5</v>
      </c>
      <c r="AA22" s="31">
        <v>320</v>
      </c>
      <c r="AC22" s="12">
        <v>6</v>
      </c>
      <c r="AD22" s="12">
        <v>5.5</v>
      </c>
      <c r="AE22" s="54">
        <f>(POWER(AD22,2)*AC22)/2</f>
        <v>90.75</v>
      </c>
      <c r="AF22" s="31">
        <v>320</v>
      </c>
      <c r="AH22" s="12">
        <v>5</v>
      </c>
      <c r="AI22" s="12">
        <v>5.5</v>
      </c>
      <c r="AJ22" s="54">
        <f>(POWER(AI22,2)*AH22)/2</f>
        <v>75.625</v>
      </c>
      <c r="AK22" s="31">
        <v>320</v>
      </c>
      <c r="AM22" s="11">
        <v>5</v>
      </c>
      <c r="AN22" s="11">
        <v>5</v>
      </c>
      <c r="AO22" s="54">
        <f>(POWER(AN22,2)*AM22)/2</f>
        <v>62.5</v>
      </c>
      <c r="AP22" s="31">
        <v>320</v>
      </c>
      <c r="AR22" s="11">
        <v>6</v>
      </c>
      <c r="AS22" s="11">
        <v>6</v>
      </c>
      <c r="AT22" s="54">
        <f>(POWER(AS22,2)*AR22)/2</f>
        <v>108</v>
      </c>
      <c r="AU22" s="31">
        <v>320</v>
      </c>
      <c r="AW22" s="11">
        <v>6</v>
      </c>
      <c r="AX22" s="11">
        <v>5.5</v>
      </c>
      <c r="AY22" s="54">
        <f>(POWER(AX22,2)*AW22)/2</f>
        <v>90.75</v>
      </c>
      <c r="AZ22" s="31">
        <v>320</v>
      </c>
      <c r="BB22" s="11">
        <v>6.5</v>
      </c>
      <c r="BC22" s="11">
        <v>6</v>
      </c>
      <c r="BD22" s="54">
        <f>(POWER(BC22,2)*BB22)/2</f>
        <v>117</v>
      </c>
      <c r="BE22" s="31">
        <v>320</v>
      </c>
      <c r="BG22" s="11">
        <v>5.5</v>
      </c>
      <c r="BH22" s="11">
        <v>5.5</v>
      </c>
      <c r="BI22" s="54">
        <f>(POWER(BH22,2)*BG22)/2</f>
        <v>83.1875</v>
      </c>
      <c r="BJ22" s="31">
        <v>320</v>
      </c>
      <c r="BL22" s="11">
        <v>7</v>
      </c>
      <c r="BM22" s="11">
        <v>6.9</v>
      </c>
      <c r="BN22" s="54">
        <f>(POWER(BM22,2)*BL22)/2</f>
        <v>166.63500000000002</v>
      </c>
      <c r="BO22" s="31">
        <v>320</v>
      </c>
      <c r="BQ22" s="11">
        <v>8</v>
      </c>
      <c r="BR22" s="11">
        <v>8</v>
      </c>
      <c r="BS22" s="54">
        <f>(POWER(BR22,2)*BQ22)/2</f>
        <v>256</v>
      </c>
      <c r="BU22">
        <f t="shared" si="14"/>
        <v>76.848798987356957</v>
      </c>
      <c r="BW22" t="s">
        <v>62</v>
      </c>
      <c r="BX22" s="127" t="s">
        <v>62</v>
      </c>
    </row>
    <row r="23" spans="2:76" x14ac:dyDescent="0.2">
      <c r="B23" s="31">
        <v>321</v>
      </c>
      <c r="D23" s="12">
        <v>0</v>
      </c>
      <c r="E23" s="12">
        <v>0</v>
      </c>
      <c r="F23" s="54">
        <f t="shared" si="0"/>
        <v>0</v>
      </c>
      <c r="G23" s="31">
        <v>321</v>
      </c>
      <c r="I23" s="12">
        <v>2.4</v>
      </c>
      <c r="J23" s="12">
        <v>2.4</v>
      </c>
      <c r="K23" s="54">
        <f t="shared" si="1"/>
        <v>6.9119999999999999</v>
      </c>
      <c r="L23" s="31">
        <v>321</v>
      </c>
      <c r="N23" s="12">
        <v>6</v>
      </c>
      <c r="O23" s="12">
        <v>6</v>
      </c>
      <c r="P23" s="54">
        <f t="shared" si="2"/>
        <v>108</v>
      </c>
      <c r="Q23" s="31">
        <v>321</v>
      </c>
      <c r="S23" s="12">
        <v>6</v>
      </c>
      <c r="T23" s="12">
        <v>6</v>
      </c>
      <c r="U23" s="54">
        <f t="shared" si="3"/>
        <v>108</v>
      </c>
      <c r="V23" s="31">
        <v>321</v>
      </c>
      <c r="X23" s="12">
        <v>7</v>
      </c>
      <c r="Y23" s="12">
        <v>6</v>
      </c>
      <c r="Z23" s="54">
        <f t="shared" si="4"/>
        <v>126</v>
      </c>
      <c r="AA23" s="31">
        <v>321</v>
      </c>
      <c r="AC23" s="12">
        <v>6.2</v>
      </c>
      <c r="AD23" s="12">
        <v>6</v>
      </c>
      <c r="AE23" s="54">
        <f t="shared" si="5"/>
        <v>111.60000000000001</v>
      </c>
      <c r="AF23" s="31">
        <v>321</v>
      </c>
      <c r="AH23" s="12">
        <v>7</v>
      </c>
      <c r="AI23" s="12">
        <v>6</v>
      </c>
      <c r="AJ23" s="54">
        <f t="shared" si="6"/>
        <v>126</v>
      </c>
      <c r="AK23" s="31">
        <v>321</v>
      </c>
      <c r="AM23" s="11">
        <v>7</v>
      </c>
      <c r="AN23" s="11">
        <v>6</v>
      </c>
      <c r="AO23" s="54">
        <f t="shared" si="7"/>
        <v>126</v>
      </c>
      <c r="AP23" s="31">
        <v>321</v>
      </c>
      <c r="AR23" s="11">
        <v>7</v>
      </c>
      <c r="AS23" s="11">
        <v>6</v>
      </c>
      <c r="AT23" s="54">
        <f t="shared" si="8"/>
        <v>126</v>
      </c>
      <c r="AU23" s="31">
        <v>321</v>
      </c>
      <c r="AW23" s="11">
        <v>6.9</v>
      </c>
      <c r="AX23" s="11">
        <v>6</v>
      </c>
      <c r="AY23" s="54">
        <f t="shared" si="9"/>
        <v>124.2</v>
      </c>
      <c r="AZ23" s="31">
        <v>321</v>
      </c>
      <c r="BB23" s="11">
        <v>8</v>
      </c>
      <c r="BC23" s="11">
        <v>7</v>
      </c>
      <c r="BD23" s="54">
        <f t="shared" si="10"/>
        <v>196</v>
      </c>
      <c r="BE23" s="31">
        <v>321</v>
      </c>
      <c r="BG23" s="11">
        <v>6.5</v>
      </c>
      <c r="BH23" s="11">
        <v>6.9</v>
      </c>
      <c r="BI23" s="54">
        <f t="shared" si="11"/>
        <v>154.73250000000002</v>
      </c>
      <c r="BJ23" s="31">
        <v>321</v>
      </c>
      <c r="BL23" s="11">
        <v>8</v>
      </c>
      <c r="BM23" s="11">
        <v>6.2</v>
      </c>
      <c r="BN23" s="54">
        <f t="shared" ref="BN23" si="19">(POWER(BM23,2)*BL23)/2</f>
        <v>153.76000000000002</v>
      </c>
      <c r="BO23" s="31">
        <v>321</v>
      </c>
      <c r="BQ23" s="11">
        <v>9</v>
      </c>
      <c r="BR23" s="11">
        <v>7.5</v>
      </c>
      <c r="BS23" s="54">
        <f t="shared" ref="BS23" si="20">(POWER(BR23,2)*BQ23)/2</f>
        <v>253.125</v>
      </c>
      <c r="BU23">
        <f t="shared" si="14"/>
        <v>75.985750951854413</v>
      </c>
      <c r="BW23" t="s">
        <v>62</v>
      </c>
      <c r="BX23" s="127" t="s">
        <v>62</v>
      </c>
    </row>
    <row r="24" spans="2:76" x14ac:dyDescent="0.2">
      <c r="B24" s="31">
        <v>322</v>
      </c>
      <c r="D24" s="12">
        <v>0</v>
      </c>
      <c r="E24" s="12">
        <v>0</v>
      </c>
      <c r="F24" s="54">
        <f t="shared" si="0"/>
        <v>0</v>
      </c>
      <c r="G24" s="31">
        <v>322</v>
      </c>
      <c r="I24" s="12">
        <v>2</v>
      </c>
      <c r="J24" s="12">
        <v>2</v>
      </c>
      <c r="K24" s="54">
        <f t="shared" si="1"/>
        <v>4</v>
      </c>
      <c r="L24" s="31">
        <v>322</v>
      </c>
      <c r="N24" s="12">
        <v>3.4</v>
      </c>
      <c r="O24" s="12">
        <v>4</v>
      </c>
      <c r="P24" s="54">
        <f t="shared" si="2"/>
        <v>27.2</v>
      </c>
      <c r="Q24" s="31">
        <v>322</v>
      </c>
      <c r="S24" s="12">
        <v>4</v>
      </c>
      <c r="T24" s="12">
        <v>4.2</v>
      </c>
      <c r="U24" s="54">
        <f t="shared" si="3"/>
        <v>35.28</v>
      </c>
      <c r="V24" s="31">
        <v>322</v>
      </c>
      <c r="X24" s="12">
        <v>5</v>
      </c>
      <c r="Y24" s="12">
        <v>5</v>
      </c>
      <c r="Z24" s="54">
        <f t="shared" si="4"/>
        <v>62.5</v>
      </c>
      <c r="AA24" s="31">
        <v>322</v>
      </c>
      <c r="AC24" s="12">
        <v>5</v>
      </c>
      <c r="AD24" s="12">
        <v>4</v>
      </c>
      <c r="AE24" s="54">
        <f t="shared" si="5"/>
        <v>40</v>
      </c>
      <c r="AF24" s="31">
        <v>322</v>
      </c>
      <c r="AH24" s="12">
        <v>4.0999999999999996</v>
      </c>
      <c r="AI24" s="12">
        <v>4.0999999999999996</v>
      </c>
      <c r="AJ24" s="54">
        <f t="shared" si="6"/>
        <v>34.460499999999996</v>
      </c>
      <c r="AK24" s="31">
        <v>322</v>
      </c>
      <c r="AM24" s="11">
        <v>3.5</v>
      </c>
      <c r="AN24" s="11">
        <v>3.5</v>
      </c>
      <c r="AO24" s="54">
        <f t="shared" si="7"/>
        <v>21.4375</v>
      </c>
      <c r="AP24" s="31">
        <v>322</v>
      </c>
      <c r="AR24" s="11">
        <v>3.5</v>
      </c>
      <c r="AS24" s="11">
        <v>3</v>
      </c>
      <c r="AT24" s="54">
        <f t="shared" si="8"/>
        <v>15.75</v>
      </c>
      <c r="AU24" s="31">
        <v>322</v>
      </c>
      <c r="AW24" s="11">
        <v>4</v>
      </c>
      <c r="AX24" s="11">
        <v>3.5</v>
      </c>
      <c r="AY24" s="54">
        <f t="shared" si="9"/>
        <v>24.5</v>
      </c>
      <c r="AZ24" s="31">
        <v>322</v>
      </c>
      <c r="BB24" s="11">
        <v>3</v>
      </c>
      <c r="BC24" s="11">
        <v>3</v>
      </c>
      <c r="BD24" s="54">
        <f t="shared" si="10"/>
        <v>13.5</v>
      </c>
      <c r="BE24" s="31">
        <v>322</v>
      </c>
      <c r="BG24" s="11">
        <v>2</v>
      </c>
      <c r="BH24" s="11">
        <v>2</v>
      </c>
      <c r="BI24" s="54">
        <f>(POWER(BH24,2)*BG24)/2</f>
        <v>4</v>
      </c>
      <c r="BJ24" s="31">
        <v>322</v>
      </c>
      <c r="BL24" s="11">
        <v>2</v>
      </c>
      <c r="BM24" s="11">
        <v>2</v>
      </c>
      <c r="BN24" s="54">
        <f>(POWER(BM24,2)*BL24)/2</f>
        <v>4</v>
      </c>
      <c r="BO24" s="31">
        <v>322</v>
      </c>
      <c r="BQ24" s="11">
        <v>2</v>
      </c>
      <c r="BR24" s="11">
        <v>2</v>
      </c>
      <c r="BS24" s="54">
        <f>(POWER(BR24,2)*BQ24)/2</f>
        <v>4</v>
      </c>
      <c r="BU24">
        <f t="shared" si="14"/>
        <v>1.2007624841774525</v>
      </c>
      <c r="BW24" t="s">
        <v>61</v>
      </c>
      <c r="BX24" s="126" t="s">
        <v>61</v>
      </c>
    </row>
    <row r="25" spans="2:76" x14ac:dyDescent="0.2">
      <c r="B25" s="31">
        <v>323</v>
      </c>
      <c r="D25" s="12">
        <v>0</v>
      </c>
      <c r="E25" s="12">
        <v>0</v>
      </c>
      <c r="F25" s="54">
        <f t="shared" si="0"/>
        <v>0</v>
      </c>
      <c r="G25" s="31">
        <v>323</v>
      </c>
      <c r="I25" s="12">
        <v>2.2000000000000002</v>
      </c>
      <c r="J25" s="12">
        <v>2.2999999999999998</v>
      </c>
      <c r="K25" s="54">
        <f t="shared" si="1"/>
        <v>5.819</v>
      </c>
      <c r="L25" s="31">
        <v>323</v>
      </c>
      <c r="N25" s="12">
        <v>5</v>
      </c>
      <c r="O25" s="12">
        <v>5</v>
      </c>
      <c r="P25" s="54">
        <f t="shared" si="2"/>
        <v>62.5</v>
      </c>
      <c r="Q25" s="31">
        <v>323</v>
      </c>
      <c r="S25" s="12">
        <v>4.3</v>
      </c>
      <c r="T25" s="12">
        <v>5</v>
      </c>
      <c r="U25" s="54">
        <f t="shared" si="3"/>
        <v>53.75</v>
      </c>
      <c r="V25" s="31">
        <v>323</v>
      </c>
      <c r="X25" s="12">
        <v>5.5</v>
      </c>
      <c r="Y25" s="12">
        <v>5.5</v>
      </c>
      <c r="Z25" s="54">
        <f t="shared" si="4"/>
        <v>83.1875</v>
      </c>
      <c r="AA25" s="31">
        <v>323</v>
      </c>
      <c r="AC25" s="12">
        <v>5</v>
      </c>
      <c r="AD25" s="12">
        <v>5.2</v>
      </c>
      <c r="AE25" s="54">
        <f t="shared" si="5"/>
        <v>67.600000000000009</v>
      </c>
      <c r="AF25" s="31">
        <v>323</v>
      </c>
      <c r="AH25" s="12">
        <v>4</v>
      </c>
      <c r="AI25" s="12">
        <v>5</v>
      </c>
      <c r="AJ25" s="54">
        <f t="shared" si="6"/>
        <v>50</v>
      </c>
      <c r="AK25" s="31">
        <v>323</v>
      </c>
      <c r="AM25" s="11">
        <v>4.9000000000000004</v>
      </c>
      <c r="AN25" s="11">
        <v>6</v>
      </c>
      <c r="AO25" s="54">
        <f t="shared" si="7"/>
        <v>88.2</v>
      </c>
      <c r="AP25" s="31">
        <v>323</v>
      </c>
      <c r="AR25" s="11">
        <v>4</v>
      </c>
      <c r="AS25" s="11">
        <v>5</v>
      </c>
      <c r="AT25" s="54">
        <f t="shared" si="8"/>
        <v>50</v>
      </c>
      <c r="AU25" s="31">
        <v>323</v>
      </c>
      <c r="AW25" s="11">
        <v>5</v>
      </c>
      <c r="AX25" s="11">
        <v>5</v>
      </c>
      <c r="AY25" s="54">
        <f t="shared" si="9"/>
        <v>62.5</v>
      </c>
      <c r="AZ25" s="31">
        <v>323</v>
      </c>
      <c r="BB25" s="11">
        <v>5</v>
      </c>
      <c r="BC25" s="11">
        <v>6</v>
      </c>
      <c r="BD25" s="54">
        <f t="shared" si="10"/>
        <v>90</v>
      </c>
      <c r="BE25" s="31">
        <v>323</v>
      </c>
      <c r="BG25" s="11">
        <v>6</v>
      </c>
      <c r="BH25" s="11">
        <v>6.9</v>
      </c>
      <c r="BI25" s="54">
        <f t="shared" si="11"/>
        <v>142.83000000000001</v>
      </c>
      <c r="BJ25" s="31">
        <v>323</v>
      </c>
      <c r="BL25" s="11">
        <v>7</v>
      </c>
      <c r="BM25" s="11">
        <v>7</v>
      </c>
      <c r="BN25" s="54">
        <f t="shared" ref="BN25" si="21">(POWER(BM25,2)*BL25)/2</f>
        <v>171.5</v>
      </c>
      <c r="BO25" s="31">
        <v>323</v>
      </c>
      <c r="BQ25" s="11">
        <v>6.8</v>
      </c>
      <c r="BR25" s="11">
        <v>8</v>
      </c>
      <c r="BS25" s="54">
        <f t="shared" ref="BS25" si="22">(POWER(BR25,2)*BQ25)/2</f>
        <v>217.6</v>
      </c>
      <c r="BU25">
        <f t="shared" si="14"/>
        <v>65.321479139253412</v>
      </c>
      <c r="BW25" t="s">
        <v>62</v>
      </c>
      <c r="BX25" s="127" t="s">
        <v>62</v>
      </c>
    </row>
    <row r="26" spans="2:76" x14ac:dyDescent="0.2">
      <c r="B26" s="31">
        <v>324</v>
      </c>
      <c r="D26" s="12">
        <v>0</v>
      </c>
      <c r="E26" s="12">
        <v>0</v>
      </c>
      <c r="F26" s="54">
        <f t="shared" si="0"/>
        <v>0</v>
      </c>
      <c r="G26" s="31">
        <v>324</v>
      </c>
      <c r="I26" s="12">
        <v>2</v>
      </c>
      <c r="J26" s="12">
        <v>2</v>
      </c>
      <c r="K26" s="54">
        <f t="shared" si="1"/>
        <v>4</v>
      </c>
      <c r="L26" s="31">
        <v>324</v>
      </c>
      <c r="N26" s="12">
        <v>4</v>
      </c>
      <c r="O26" s="12">
        <v>4</v>
      </c>
      <c r="P26" s="54">
        <f t="shared" si="2"/>
        <v>32</v>
      </c>
      <c r="Q26" s="31">
        <v>324</v>
      </c>
      <c r="S26" s="12">
        <v>5</v>
      </c>
      <c r="T26" s="12">
        <v>5</v>
      </c>
      <c r="U26" s="54">
        <f t="shared" si="3"/>
        <v>62.5</v>
      </c>
      <c r="V26" s="31">
        <v>324</v>
      </c>
      <c r="X26" s="12">
        <v>5</v>
      </c>
      <c r="Y26" s="12">
        <v>5</v>
      </c>
      <c r="Z26" s="54">
        <f t="shared" si="4"/>
        <v>62.5</v>
      </c>
      <c r="AA26" s="31">
        <v>324</v>
      </c>
      <c r="AC26" s="12">
        <v>5</v>
      </c>
      <c r="AD26" s="12">
        <v>5</v>
      </c>
      <c r="AE26" s="54">
        <f>(POWER(AD26,2)*AC26)/2</f>
        <v>62.5</v>
      </c>
      <c r="AF26" s="31">
        <v>324</v>
      </c>
      <c r="AH26" s="12">
        <v>5.2</v>
      </c>
      <c r="AI26" s="12">
        <v>4</v>
      </c>
      <c r="AJ26" s="54">
        <f>(POWER(AI26,2)*AH26)/2</f>
        <v>41.6</v>
      </c>
      <c r="AK26" s="31">
        <v>324</v>
      </c>
      <c r="AM26" s="11">
        <v>5</v>
      </c>
      <c r="AN26" s="11">
        <v>4.5</v>
      </c>
      <c r="AO26" s="54">
        <f>(POWER(AN26,2)*AM26)/2</f>
        <v>50.625</v>
      </c>
      <c r="AP26" s="31">
        <v>324</v>
      </c>
      <c r="AR26" s="11">
        <v>5.2</v>
      </c>
      <c r="AS26" s="11">
        <v>5.2</v>
      </c>
      <c r="AT26" s="54">
        <f>(POWER(AS26,2)*AR26)/2</f>
        <v>70.304000000000016</v>
      </c>
      <c r="AU26" s="31">
        <v>324</v>
      </c>
      <c r="AW26" s="11">
        <v>5</v>
      </c>
      <c r="AX26" s="11">
        <v>4.3</v>
      </c>
      <c r="AY26" s="54">
        <f>(POWER(AX26,2)*AW26)/2</f>
        <v>46.224999999999994</v>
      </c>
      <c r="AZ26" s="31">
        <v>324</v>
      </c>
      <c r="BB26" s="11">
        <v>4.9000000000000004</v>
      </c>
      <c r="BC26" s="11">
        <v>4.5</v>
      </c>
      <c r="BD26" s="54">
        <f>(POWER(BC26,2)*BB26)/2</f>
        <v>49.612500000000004</v>
      </c>
      <c r="BE26" s="31">
        <v>324</v>
      </c>
      <c r="BG26" s="11">
        <v>4.8</v>
      </c>
      <c r="BH26" s="11">
        <v>5</v>
      </c>
      <c r="BI26" s="54">
        <f>(POWER(BH26,2)*BG26)/2</f>
        <v>60</v>
      </c>
      <c r="BJ26" s="31">
        <v>324</v>
      </c>
      <c r="BL26" s="11">
        <v>5</v>
      </c>
      <c r="BM26" s="11">
        <v>5</v>
      </c>
      <c r="BN26" s="54">
        <f>(POWER(BM26,2)*BL26)/2</f>
        <v>62.5</v>
      </c>
      <c r="BO26" s="31">
        <v>324</v>
      </c>
      <c r="BQ26" s="11">
        <v>6</v>
      </c>
      <c r="BR26" s="11">
        <v>6</v>
      </c>
      <c r="BS26" s="54">
        <f>(POWER(BR26,2)*BQ26)/2</f>
        <v>108</v>
      </c>
      <c r="BU26">
        <f t="shared" si="14"/>
        <v>32.420587072791214</v>
      </c>
      <c r="BW26" t="s">
        <v>69</v>
      </c>
      <c r="BX26" s="128" t="s">
        <v>73</v>
      </c>
    </row>
    <row r="27" spans="2:76" x14ac:dyDescent="0.2">
      <c r="B27" s="31">
        <v>325</v>
      </c>
      <c r="D27" s="12">
        <v>0</v>
      </c>
      <c r="E27" s="12">
        <v>0</v>
      </c>
      <c r="F27" s="54">
        <f t="shared" si="0"/>
        <v>0</v>
      </c>
      <c r="G27" s="31">
        <v>325</v>
      </c>
      <c r="I27" s="12">
        <v>1.5</v>
      </c>
      <c r="J27" s="12">
        <v>1.5</v>
      </c>
      <c r="K27" s="54">
        <f t="shared" si="1"/>
        <v>1.6875</v>
      </c>
      <c r="L27" s="31">
        <v>325</v>
      </c>
      <c r="N27" s="12">
        <v>3</v>
      </c>
      <c r="O27" s="12">
        <v>3</v>
      </c>
      <c r="P27" s="54">
        <f t="shared" si="2"/>
        <v>13.5</v>
      </c>
      <c r="Q27" s="31">
        <v>325</v>
      </c>
      <c r="S27" s="12">
        <v>4.5</v>
      </c>
      <c r="T27" s="12">
        <v>5</v>
      </c>
      <c r="U27" s="54">
        <f t="shared" si="3"/>
        <v>56.25</v>
      </c>
      <c r="V27" s="31">
        <v>325</v>
      </c>
      <c r="X27" s="12">
        <v>4</v>
      </c>
      <c r="Y27" s="12">
        <v>4.2</v>
      </c>
      <c r="Z27" s="54">
        <f t="shared" si="4"/>
        <v>35.28</v>
      </c>
      <c r="AA27" s="31">
        <v>325</v>
      </c>
      <c r="AC27" s="12">
        <v>5.2</v>
      </c>
      <c r="AD27" s="12">
        <v>5.5</v>
      </c>
      <c r="AE27" s="54">
        <f t="shared" si="5"/>
        <v>78.650000000000006</v>
      </c>
      <c r="AF27" s="31">
        <v>325</v>
      </c>
      <c r="AH27" s="12">
        <v>4.2</v>
      </c>
      <c r="AI27" s="12">
        <v>5.0999999999999996</v>
      </c>
      <c r="AJ27" s="54">
        <f t="shared" si="6"/>
        <v>54.620999999999995</v>
      </c>
      <c r="AK27" s="31">
        <v>325</v>
      </c>
      <c r="AM27" s="11">
        <v>4.5</v>
      </c>
      <c r="AN27" s="11">
        <v>4.5</v>
      </c>
      <c r="AO27" s="54">
        <f t="shared" si="7"/>
        <v>45.5625</v>
      </c>
      <c r="AP27" s="31">
        <v>325</v>
      </c>
      <c r="AR27" s="11">
        <v>4</v>
      </c>
      <c r="AS27" s="11">
        <v>4</v>
      </c>
      <c r="AT27" s="54">
        <f t="shared" si="8"/>
        <v>32</v>
      </c>
      <c r="AU27" s="31">
        <v>325</v>
      </c>
      <c r="AW27" s="11">
        <v>5</v>
      </c>
      <c r="AX27" s="11">
        <v>4</v>
      </c>
      <c r="AY27" s="54">
        <f t="shared" si="9"/>
        <v>40</v>
      </c>
      <c r="AZ27" s="31">
        <v>325</v>
      </c>
      <c r="BB27" s="11">
        <v>6</v>
      </c>
      <c r="BC27" s="11">
        <v>5.9</v>
      </c>
      <c r="BD27" s="54">
        <f t="shared" si="10"/>
        <v>104.43</v>
      </c>
      <c r="BE27" s="31">
        <v>325</v>
      </c>
      <c r="BG27" s="11">
        <v>5.2</v>
      </c>
      <c r="BH27" s="11">
        <v>5.5</v>
      </c>
      <c r="BI27" s="54">
        <f t="shared" si="11"/>
        <v>78.650000000000006</v>
      </c>
      <c r="BJ27" s="31">
        <v>325</v>
      </c>
      <c r="BL27" s="11">
        <v>5</v>
      </c>
      <c r="BM27" s="11">
        <v>5.5</v>
      </c>
      <c r="BN27" s="54">
        <f t="shared" ref="BN27:BN29" si="23">(POWER(BM27,2)*BL27)/2</f>
        <v>75.625</v>
      </c>
      <c r="BO27" s="31">
        <v>325</v>
      </c>
      <c r="BQ27" s="11">
        <v>6.5</v>
      </c>
      <c r="BR27" s="11">
        <v>6.9</v>
      </c>
      <c r="BS27" s="54">
        <f t="shared" ref="BS27:BS29" si="24">(POWER(BR27,2)*BQ27)/2</f>
        <v>154.73250000000002</v>
      </c>
      <c r="BU27">
        <f t="shared" si="14"/>
        <v>46.449245270746921</v>
      </c>
      <c r="BW27" t="s">
        <v>69</v>
      </c>
      <c r="BX27" s="127" t="s">
        <v>62</v>
      </c>
    </row>
    <row r="28" spans="2:76" x14ac:dyDescent="0.2">
      <c r="B28" s="31">
        <v>326</v>
      </c>
      <c r="D28" s="12">
        <v>0</v>
      </c>
      <c r="E28" s="12">
        <v>0</v>
      </c>
      <c r="F28" s="54">
        <f t="shared" si="0"/>
        <v>0</v>
      </c>
      <c r="G28" s="31">
        <v>326</v>
      </c>
      <c r="I28" s="12">
        <v>1.5</v>
      </c>
      <c r="J28" s="12">
        <v>1.5</v>
      </c>
      <c r="K28" s="54">
        <f t="shared" si="1"/>
        <v>1.6875</v>
      </c>
      <c r="L28" s="31">
        <v>326</v>
      </c>
      <c r="N28" s="12">
        <v>5</v>
      </c>
      <c r="O28" s="12">
        <v>3.5</v>
      </c>
      <c r="P28" s="54">
        <f t="shared" si="2"/>
        <v>30.625</v>
      </c>
      <c r="Q28" s="31">
        <v>326</v>
      </c>
      <c r="S28" s="12">
        <v>4</v>
      </c>
      <c r="T28" s="12">
        <v>4</v>
      </c>
      <c r="U28" s="54">
        <f t="shared" si="3"/>
        <v>32</v>
      </c>
      <c r="V28" s="31">
        <v>326</v>
      </c>
      <c r="X28" s="12">
        <v>5</v>
      </c>
      <c r="Y28" s="12">
        <v>6</v>
      </c>
      <c r="Z28" s="54">
        <f t="shared" si="4"/>
        <v>90</v>
      </c>
      <c r="AA28" s="31">
        <v>326</v>
      </c>
      <c r="AC28" s="12">
        <v>4.2</v>
      </c>
      <c r="AD28" s="12">
        <v>4</v>
      </c>
      <c r="AE28" s="54">
        <f t="shared" si="5"/>
        <v>33.6</v>
      </c>
      <c r="AF28" s="31">
        <v>326</v>
      </c>
      <c r="AH28" s="12">
        <v>4.5</v>
      </c>
      <c r="AI28" s="12">
        <v>4</v>
      </c>
      <c r="AJ28" s="54">
        <f t="shared" si="6"/>
        <v>36</v>
      </c>
      <c r="AK28" s="31">
        <v>326</v>
      </c>
      <c r="AM28" s="11">
        <v>4</v>
      </c>
      <c r="AN28" s="11">
        <v>3</v>
      </c>
      <c r="AO28" s="54">
        <f t="shared" si="7"/>
        <v>18</v>
      </c>
      <c r="AP28" s="31">
        <v>326</v>
      </c>
      <c r="AR28" s="11">
        <v>3</v>
      </c>
      <c r="AS28" s="11">
        <v>3</v>
      </c>
      <c r="AT28" s="54">
        <f t="shared" si="8"/>
        <v>13.5</v>
      </c>
      <c r="AU28" s="31">
        <v>326</v>
      </c>
      <c r="AW28" s="11">
        <v>4</v>
      </c>
      <c r="AX28" s="11">
        <v>4</v>
      </c>
      <c r="AY28" s="54">
        <f t="shared" si="9"/>
        <v>32</v>
      </c>
      <c r="AZ28" s="31">
        <v>326</v>
      </c>
      <c r="BB28" s="11">
        <v>6.5</v>
      </c>
      <c r="BC28" s="11">
        <v>5</v>
      </c>
      <c r="BD28" s="54">
        <f t="shared" si="10"/>
        <v>81.25</v>
      </c>
      <c r="BE28" s="31">
        <v>326</v>
      </c>
      <c r="BG28" s="11">
        <v>4</v>
      </c>
      <c r="BH28" s="11">
        <v>4.2</v>
      </c>
      <c r="BI28" s="54">
        <f t="shared" si="11"/>
        <v>35.28</v>
      </c>
      <c r="BJ28" s="31">
        <v>326</v>
      </c>
      <c r="BL28" s="11">
        <v>4</v>
      </c>
      <c r="BM28" s="11">
        <v>4.0999999999999996</v>
      </c>
      <c r="BN28" s="54">
        <f t="shared" si="23"/>
        <v>33.619999999999997</v>
      </c>
      <c r="BO28" s="31">
        <v>326</v>
      </c>
      <c r="BQ28" s="11">
        <v>5.6</v>
      </c>
      <c r="BR28" s="11">
        <v>4</v>
      </c>
      <c r="BS28" s="54">
        <f t="shared" si="24"/>
        <v>44.8</v>
      </c>
      <c r="BU28">
        <f t="shared" si="14"/>
        <v>13.448539822787467</v>
      </c>
      <c r="BW28" t="s">
        <v>69</v>
      </c>
      <c r="BX28" s="128" t="s">
        <v>73</v>
      </c>
    </row>
    <row r="29" spans="2:76" x14ac:dyDescent="0.2">
      <c r="B29" s="31">
        <v>327</v>
      </c>
      <c r="D29" s="12">
        <v>0</v>
      </c>
      <c r="E29" s="12">
        <v>0</v>
      </c>
      <c r="F29" s="54">
        <f t="shared" si="0"/>
        <v>0</v>
      </c>
      <c r="G29" s="31">
        <v>327</v>
      </c>
      <c r="I29" s="12">
        <v>2</v>
      </c>
      <c r="J29" s="12">
        <v>2</v>
      </c>
      <c r="K29" s="54">
        <f t="shared" si="1"/>
        <v>4</v>
      </c>
      <c r="L29" s="31">
        <v>327</v>
      </c>
      <c r="N29" s="12">
        <v>4</v>
      </c>
      <c r="O29" s="12">
        <v>5</v>
      </c>
      <c r="P29" s="54">
        <f t="shared" si="2"/>
        <v>50</v>
      </c>
      <c r="Q29" s="31">
        <v>327</v>
      </c>
      <c r="S29" s="12">
        <v>6</v>
      </c>
      <c r="T29" s="12">
        <v>5.5</v>
      </c>
      <c r="U29" s="54">
        <f t="shared" si="3"/>
        <v>90.75</v>
      </c>
      <c r="V29" s="31">
        <v>327</v>
      </c>
      <c r="X29" s="12">
        <v>5</v>
      </c>
      <c r="Y29" s="12">
        <v>5.5</v>
      </c>
      <c r="Z29" s="54">
        <f t="shared" si="4"/>
        <v>75.625</v>
      </c>
      <c r="AA29" s="31">
        <v>327</v>
      </c>
      <c r="AC29" s="12">
        <v>4.2</v>
      </c>
      <c r="AD29" s="12">
        <v>4.5</v>
      </c>
      <c r="AE29" s="54">
        <f t="shared" si="5"/>
        <v>42.524999999999999</v>
      </c>
      <c r="AF29" s="31">
        <v>327</v>
      </c>
      <c r="AH29" s="12">
        <v>3.5</v>
      </c>
      <c r="AI29" s="12">
        <v>4</v>
      </c>
      <c r="AJ29" s="54">
        <f t="shared" si="6"/>
        <v>28</v>
      </c>
      <c r="AK29" s="31">
        <v>327</v>
      </c>
      <c r="AM29" s="11">
        <v>2</v>
      </c>
      <c r="AN29" s="11">
        <v>2</v>
      </c>
      <c r="AO29" s="54">
        <f t="shared" si="7"/>
        <v>4</v>
      </c>
      <c r="AP29" s="31">
        <v>327</v>
      </c>
      <c r="AR29" s="11">
        <v>1</v>
      </c>
      <c r="AS29" s="11">
        <v>1</v>
      </c>
      <c r="AT29" s="54">
        <f t="shared" si="8"/>
        <v>0.5</v>
      </c>
      <c r="AU29" s="31">
        <v>327</v>
      </c>
      <c r="AW29" s="11">
        <v>0</v>
      </c>
      <c r="AX29" s="11">
        <v>0</v>
      </c>
      <c r="AY29" s="54">
        <f t="shared" si="9"/>
        <v>0</v>
      </c>
      <c r="AZ29" s="31">
        <v>327</v>
      </c>
      <c r="BB29" s="11">
        <v>0</v>
      </c>
      <c r="BC29" s="11">
        <v>0</v>
      </c>
      <c r="BD29" s="54">
        <f t="shared" si="10"/>
        <v>0</v>
      </c>
      <c r="BE29" s="31">
        <v>327</v>
      </c>
      <c r="BG29" s="11">
        <v>0</v>
      </c>
      <c r="BH29" s="11">
        <v>0</v>
      </c>
      <c r="BI29" s="54">
        <f t="shared" si="11"/>
        <v>0</v>
      </c>
      <c r="BJ29" s="31">
        <v>327</v>
      </c>
      <c r="BL29" s="11">
        <v>0</v>
      </c>
      <c r="BM29" s="11">
        <v>0</v>
      </c>
      <c r="BN29" s="54">
        <f t="shared" si="23"/>
        <v>0</v>
      </c>
      <c r="BO29" s="31">
        <v>327</v>
      </c>
      <c r="BQ29" s="11">
        <v>0</v>
      </c>
      <c r="BR29" s="11">
        <v>0</v>
      </c>
      <c r="BS29" s="54">
        <f t="shared" si="24"/>
        <v>0</v>
      </c>
      <c r="BU29">
        <f t="shared" si="14"/>
        <v>0</v>
      </c>
      <c r="BW29" t="s">
        <v>61</v>
      </c>
      <c r="BX29" s="126" t="s">
        <v>61</v>
      </c>
    </row>
    <row r="30" spans="2:76" x14ac:dyDescent="0.2">
      <c r="B30" s="31">
        <v>328</v>
      </c>
      <c r="D30" s="12">
        <v>0</v>
      </c>
      <c r="E30" s="12">
        <v>0</v>
      </c>
      <c r="F30" s="54">
        <f t="shared" si="0"/>
        <v>0</v>
      </c>
      <c r="G30" s="31">
        <v>328</v>
      </c>
      <c r="I30" s="12">
        <v>1.5</v>
      </c>
      <c r="J30" s="12">
        <v>1.5</v>
      </c>
      <c r="K30" s="54">
        <f t="shared" si="1"/>
        <v>1.6875</v>
      </c>
      <c r="L30" s="31">
        <v>328</v>
      </c>
      <c r="N30" s="12">
        <v>5</v>
      </c>
      <c r="O30" s="12">
        <v>5.2</v>
      </c>
      <c r="P30" s="54">
        <f t="shared" si="2"/>
        <v>67.600000000000009</v>
      </c>
      <c r="Q30" s="31">
        <v>328</v>
      </c>
      <c r="S30" s="12">
        <v>5</v>
      </c>
      <c r="T30" s="12">
        <v>5</v>
      </c>
      <c r="U30" s="54">
        <f t="shared" si="3"/>
        <v>62.5</v>
      </c>
      <c r="V30" s="31">
        <v>328</v>
      </c>
      <c r="X30" s="12">
        <v>5</v>
      </c>
      <c r="Y30" s="12">
        <v>5</v>
      </c>
      <c r="Z30" s="54">
        <f t="shared" si="4"/>
        <v>62.5</v>
      </c>
      <c r="AA30" s="31">
        <v>328</v>
      </c>
      <c r="AC30" s="12">
        <v>5.9</v>
      </c>
      <c r="AD30" s="12">
        <v>6</v>
      </c>
      <c r="AE30" s="54">
        <f>(POWER(AD30,2)*AC30)/2</f>
        <v>106.2</v>
      </c>
      <c r="AF30" s="31">
        <v>328</v>
      </c>
      <c r="AH30" s="12">
        <v>6</v>
      </c>
      <c r="AI30" s="12">
        <v>6</v>
      </c>
      <c r="AJ30" s="54">
        <f>(POWER(AI30,2)*AH30)/2</f>
        <v>108</v>
      </c>
      <c r="AK30" s="31">
        <v>328</v>
      </c>
      <c r="AM30" s="11">
        <v>4.9000000000000004</v>
      </c>
      <c r="AN30" s="11">
        <v>5</v>
      </c>
      <c r="AO30" s="54">
        <f>(POWER(AN30,2)*AM30)/2</f>
        <v>61.250000000000007</v>
      </c>
      <c r="AP30" s="31">
        <v>328</v>
      </c>
      <c r="AR30" s="11">
        <v>6.5</v>
      </c>
      <c r="AS30" s="11">
        <v>5</v>
      </c>
      <c r="AT30" s="54">
        <f>(POWER(AS30,2)*AR30)/2</f>
        <v>81.25</v>
      </c>
      <c r="AU30" s="31">
        <v>328</v>
      </c>
      <c r="AW30" s="11">
        <v>5.0999999999999996</v>
      </c>
      <c r="AX30" s="11">
        <v>6</v>
      </c>
      <c r="AY30" s="54">
        <f>(POWER(AX30,2)*AW30)/2</f>
        <v>91.8</v>
      </c>
      <c r="AZ30" s="31">
        <v>328</v>
      </c>
      <c r="BB30" s="11">
        <v>6.2</v>
      </c>
      <c r="BC30" s="11">
        <v>7.1</v>
      </c>
      <c r="BD30" s="54">
        <f>(POWER(BC30,2)*BB30)/2</f>
        <v>156.27099999999999</v>
      </c>
      <c r="BE30" s="31">
        <v>328</v>
      </c>
      <c r="BG30" s="11">
        <v>7.3</v>
      </c>
      <c r="BH30" s="11">
        <v>7.5</v>
      </c>
      <c r="BI30" s="54">
        <f>(POWER(BH30,2)*BG30)/2</f>
        <v>205.3125</v>
      </c>
      <c r="BJ30" s="31">
        <v>328</v>
      </c>
      <c r="BL30" s="11">
        <v>7.5</v>
      </c>
      <c r="BM30" s="11">
        <v>6.8</v>
      </c>
      <c r="BN30" s="54">
        <f>(POWER(BM30,2)*BL30)/2</f>
        <v>173.39999999999998</v>
      </c>
      <c r="BO30" s="31">
        <v>328</v>
      </c>
      <c r="BQ30" s="11">
        <v>8</v>
      </c>
      <c r="BR30" s="11">
        <v>7.5</v>
      </c>
      <c r="BS30" s="54">
        <f>(POWER(BR30,2)*BQ30)/2</f>
        <v>225</v>
      </c>
      <c r="BU30">
        <f t="shared" si="14"/>
        <v>67.542889734981699</v>
      </c>
      <c r="BW30" t="s">
        <v>62</v>
      </c>
      <c r="BX30" s="127" t="s">
        <v>62</v>
      </c>
    </row>
    <row r="31" spans="2:76" x14ac:dyDescent="0.2">
      <c r="B31" s="31">
        <v>329</v>
      </c>
      <c r="D31" s="12">
        <v>0</v>
      </c>
      <c r="E31" s="12">
        <v>0</v>
      </c>
      <c r="F31" s="54">
        <f t="shared" si="0"/>
        <v>0</v>
      </c>
      <c r="G31" s="31">
        <v>329</v>
      </c>
      <c r="I31" s="12">
        <v>1.5</v>
      </c>
      <c r="J31" s="12">
        <v>1.5</v>
      </c>
      <c r="K31" s="54">
        <f t="shared" si="1"/>
        <v>1.6875</v>
      </c>
      <c r="L31" s="31">
        <v>329</v>
      </c>
      <c r="N31" s="12">
        <v>4</v>
      </c>
      <c r="O31" s="12">
        <v>5</v>
      </c>
      <c r="P31" s="54">
        <f t="shared" si="2"/>
        <v>50</v>
      </c>
      <c r="Q31" s="31">
        <v>329</v>
      </c>
      <c r="S31" s="12">
        <v>6.5</v>
      </c>
      <c r="T31" s="12">
        <v>6.5</v>
      </c>
      <c r="U31" s="54">
        <f t="shared" si="3"/>
        <v>137.3125</v>
      </c>
      <c r="V31" s="31">
        <v>329</v>
      </c>
      <c r="X31" s="12">
        <v>5.5</v>
      </c>
      <c r="Y31" s="12">
        <v>7</v>
      </c>
      <c r="Z31" s="54">
        <f t="shared" si="4"/>
        <v>134.75</v>
      </c>
      <c r="AA31" s="31">
        <v>329</v>
      </c>
      <c r="AC31" s="12">
        <v>7</v>
      </c>
      <c r="AD31" s="12">
        <v>7</v>
      </c>
      <c r="AE31" s="54">
        <f t="shared" si="5"/>
        <v>171.5</v>
      </c>
      <c r="AF31" s="31">
        <v>329</v>
      </c>
      <c r="AH31" s="12">
        <v>6</v>
      </c>
      <c r="AI31" s="12">
        <v>7.5</v>
      </c>
      <c r="AJ31" s="54">
        <f t="shared" si="6"/>
        <v>168.75</v>
      </c>
      <c r="AK31" s="31">
        <v>329</v>
      </c>
      <c r="AM31" s="11">
        <v>5.3</v>
      </c>
      <c r="AN31" s="11">
        <v>6.2</v>
      </c>
      <c r="AO31" s="54">
        <f t="shared" si="7"/>
        <v>101.86600000000001</v>
      </c>
      <c r="AP31" s="31">
        <v>329</v>
      </c>
      <c r="AR31" s="11">
        <v>6.9</v>
      </c>
      <c r="AS31" s="11">
        <v>5.5</v>
      </c>
      <c r="AT31" s="54">
        <f t="shared" si="8"/>
        <v>104.36250000000001</v>
      </c>
      <c r="AU31" s="31">
        <v>329</v>
      </c>
      <c r="AW31" s="11">
        <v>6.5</v>
      </c>
      <c r="AX31" s="11">
        <v>6.5</v>
      </c>
      <c r="AY31" s="54">
        <f t="shared" si="9"/>
        <v>137.3125</v>
      </c>
      <c r="AZ31" s="31">
        <v>329</v>
      </c>
      <c r="BB31" s="11">
        <v>8</v>
      </c>
      <c r="BC31" s="11">
        <v>7</v>
      </c>
      <c r="BD31" s="54">
        <f t="shared" si="10"/>
        <v>196</v>
      </c>
      <c r="BE31" s="31">
        <v>329</v>
      </c>
      <c r="BG31" s="11">
        <v>7.9</v>
      </c>
      <c r="BH31" s="11">
        <v>7.5</v>
      </c>
      <c r="BI31" s="54">
        <f t="shared" si="11"/>
        <v>222.1875</v>
      </c>
      <c r="BJ31" s="31">
        <v>329</v>
      </c>
      <c r="BL31" s="11">
        <v>8.9</v>
      </c>
      <c r="BM31" s="11">
        <v>7</v>
      </c>
      <c r="BN31" s="54">
        <f t="shared" ref="BN31" si="25">(POWER(BM31,2)*BL31)/2</f>
        <v>218.05</v>
      </c>
      <c r="BO31" s="31">
        <v>329</v>
      </c>
      <c r="BQ31" s="11">
        <v>9</v>
      </c>
      <c r="BR31" s="11">
        <v>8.9</v>
      </c>
      <c r="BS31" s="54">
        <f t="shared" ref="BS31" si="26">(POWER(BR31,2)*BQ31)/2</f>
        <v>356.44500000000005</v>
      </c>
      <c r="BU31">
        <f t="shared" si="14"/>
        <v>107.00144591815803</v>
      </c>
      <c r="BW31" t="s">
        <v>62</v>
      </c>
      <c r="BX31" s="127" t="s">
        <v>62</v>
      </c>
    </row>
    <row r="32" spans="2:76" x14ac:dyDescent="0.2">
      <c r="B32" s="31">
        <v>330</v>
      </c>
      <c r="D32" s="12">
        <v>0</v>
      </c>
      <c r="E32" s="12">
        <v>0</v>
      </c>
      <c r="F32" s="54">
        <f t="shared" si="0"/>
        <v>0</v>
      </c>
      <c r="G32" s="31">
        <v>330</v>
      </c>
      <c r="I32" s="12">
        <v>1.5</v>
      </c>
      <c r="J32" s="12">
        <v>1.5</v>
      </c>
      <c r="K32" s="54">
        <f t="shared" si="1"/>
        <v>1.6875</v>
      </c>
      <c r="L32" s="31">
        <v>330</v>
      </c>
      <c r="N32" s="12">
        <v>4.5</v>
      </c>
      <c r="O32" s="12">
        <v>4.9000000000000004</v>
      </c>
      <c r="P32" s="54">
        <f t="shared" si="2"/>
        <v>54.022500000000008</v>
      </c>
      <c r="Q32" s="31">
        <v>330</v>
      </c>
      <c r="S32" s="12">
        <v>5.5</v>
      </c>
      <c r="T32" s="12">
        <v>5.8</v>
      </c>
      <c r="U32" s="54">
        <f t="shared" si="3"/>
        <v>92.51</v>
      </c>
      <c r="V32" s="31">
        <v>330</v>
      </c>
      <c r="X32" s="12">
        <v>5</v>
      </c>
      <c r="Y32" s="12">
        <v>5.5</v>
      </c>
      <c r="Z32" s="54">
        <f t="shared" si="4"/>
        <v>75.625</v>
      </c>
      <c r="AA32" s="31">
        <v>330</v>
      </c>
      <c r="AC32" s="12">
        <v>5.9</v>
      </c>
      <c r="AD32" s="12">
        <v>5.9</v>
      </c>
      <c r="AE32" s="54">
        <f>(POWER(AD32,2)*AC32)/2</f>
        <v>102.68950000000001</v>
      </c>
      <c r="AF32" s="31">
        <v>330</v>
      </c>
      <c r="AH32" s="12">
        <v>6</v>
      </c>
      <c r="AI32" s="12">
        <v>6</v>
      </c>
      <c r="AJ32" s="54">
        <f>(POWER(AI32,2)*AH32)/2</f>
        <v>108</v>
      </c>
      <c r="AK32" s="31">
        <v>330</v>
      </c>
      <c r="AM32" s="11">
        <v>5.5</v>
      </c>
      <c r="AN32" s="11">
        <v>6</v>
      </c>
      <c r="AO32" s="54">
        <f>(POWER(AN32,2)*AM32)/2</f>
        <v>99</v>
      </c>
      <c r="AP32" s="31">
        <v>330</v>
      </c>
      <c r="AR32" s="11">
        <v>6</v>
      </c>
      <c r="AS32" s="11">
        <v>6</v>
      </c>
      <c r="AT32" s="54">
        <f>(POWER(AS32,2)*AR32)/2</f>
        <v>108</v>
      </c>
      <c r="AU32" s="31">
        <v>330</v>
      </c>
      <c r="AW32" s="11">
        <v>6.9</v>
      </c>
      <c r="AX32" s="11">
        <v>7</v>
      </c>
      <c r="AY32" s="54">
        <f>(POWER(AX32,2)*AW32)/2</f>
        <v>169.05</v>
      </c>
      <c r="AZ32" s="31">
        <v>330</v>
      </c>
      <c r="BB32" s="11">
        <v>6.7</v>
      </c>
      <c r="BC32" s="11">
        <v>7</v>
      </c>
      <c r="BD32" s="54">
        <f>(POWER(BC32,2)*BB32)/2</f>
        <v>164.15</v>
      </c>
      <c r="BE32" s="31">
        <v>330</v>
      </c>
      <c r="BG32" s="11">
        <v>7.8</v>
      </c>
      <c r="BH32" s="11">
        <v>8</v>
      </c>
      <c r="BI32" s="54">
        <f>(POWER(BH32,2)*BG32)/2</f>
        <v>249.6</v>
      </c>
      <c r="BJ32" s="31">
        <v>330</v>
      </c>
      <c r="BL32" s="11">
        <v>8</v>
      </c>
      <c r="BM32" s="11">
        <v>8.1</v>
      </c>
      <c r="BN32" s="54">
        <f>(POWER(BM32,2)*BL32)/2</f>
        <v>262.44</v>
      </c>
      <c r="BO32" s="31">
        <v>330</v>
      </c>
      <c r="BQ32" s="11">
        <v>9.8000000000000007</v>
      </c>
      <c r="BR32" s="11">
        <v>9</v>
      </c>
      <c r="BS32" s="54">
        <f>(POWER(BR32,2)*BQ32)/2</f>
        <v>396.90000000000003</v>
      </c>
      <c r="BU32">
        <f t="shared" si="14"/>
        <v>119.14565749250774</v>
      </c>
      <c r="BW32" t="s">
        <v>62</v>
      </c>
      <c r="BX32" s="127" t="s">
        <v>62</v>
      </c>
    </row>
    <row r="33" spans="2:71" x14ac:dyDescent="0.2">
      <c r="B33" s="57"/>
      <c r="E33" s="59" t="s">
        <v>7</v>
      </c>
      <c r="F33" s="60">
        <f>AVERAGE(F3:F12)</f>
        <v>0</v>
      </c>
      <c r="G33" s="31"/>
      <c r="J33" s="59" t="s">
        <v>7</v>
      </c>
      <c r="K33" s="60">
        <f>AVERAGE(K3:K12)</f>
        <v>3.1421999999999999</v>
      </c>
      <c r="L33" s="31"/>
      <c r="O33" s="59" t="s">
        <v>7</v>
      </c>
      <c r="P33" s="60">
        <f>AVERAGE(P3:P12)</f>
        <v>43.630900000000004</v>
      </c>
      <c r="Q33" s="31"/>
      <c r="T33" s="59" t="s">
        <v>7</v>
      </c>
      <c r="U33" s="60">
        <f>AVERAGE(U3:U12)</f>
        <v>73.055500000000009</v>
      </c>
      <c r="V33" s="31"/>
      <c r="Y33" s="59" t="s">
        <v>7</v>
      </c>
      <c r="Z33" s="60">
        <f>AVERAGE(Z3:Z12)</f>
        <v>83.783649999999994</v>
      </c>
      <c r="AA33" s="31"/>
      <c r="AD33" s="59" t="s">
        <v>7</v>
      </c>
      <c r="AE33" s="60">
        <f>AVERAGE(AE3:AE12)</f>
        <v>79.655000000000001</v>
      </c>
      <c r="AF33" s="31"/>
      <c r="AI33" s="59" t="s">
        <v>7</v>
      </c>
      <c r="AJ33" s="60">
        <f>AVERAGE(AJ3:AJ12)</f>
        <v>77.591250000000002</v>
      </c>
      <c r="AK33" s="31"/>
      <c r="AN33" s="59" t="s">
        <v>7</v>
      </c>
      <c r="AO33" s="60">
        <f>AVERAGE(AO3:AO12)</f>
        <v>69.181650000000005</v>
      </c>
      <c r="AP33" s="31"/>
      <c r="AS33" s="59" t="s">
        <v>7</v>
      </c>
      <c r="AT33" s="60">
        <f>AVERAGE(AT3:AT12)</f>
        <v>76.75385</v>
      </c>
      <c r="AU33" s="31"/>
      <c r="AX33" s="59" t="s">
        <v>7</v>
      </c>
      <c r="AY33" s="60">
        <f>AVERAGE(AY3:AY12)</f>
        <v>81.950649999999996</v>
      </c>
      <c r="AZ33" s="31"/>
      <c r="BC33" s="59" t="s">
        <v>7</v>
      </c>
      <c r="BD33" s="60">
        <f>AVERAGE(BD3:BD12)</f>
        <v>84.460899999999995</v>
      </c>
      <c r="BE33" s="31"/>
      <c r="BH33" s="59" t="s">
        <v>7</v>
      </c>
      <c r="BI33" s="60">
        <f>AVERAGE(BI3:BI12)</f>
        <v>124.79665</v>
      </c>
      <c r="BJ33" s="31"/>
      <c r="BM33" s="59" t="s">
        <v>7</v>
      </c>
      <c r="BN33" s="60">
        <f>AVERAGE(BN3:BN12)</f>
        <v>113.31995000000002</v>
      </c>
      <c r="BO33" s="31"/>
      <c r="BR33" s="59" t="s">
        <v>7</v>
      </c>
      <c r="BS33" s="60">
        <f>AVERAGE(BS3:BS12)</f>
        <v>182.17675000000003</v>
      </c>
    </row>
    <row r="34" spans="2:71" x14ac:dyDescent="0.2">
      <c r="B34" s="57"/>
      <c r="E34" s="16" t="s">
        <v>8</v>
      </c>
      <c r="F34" s="63">
        <f>STDEVP(F3:F12)</f>
        <v>0</v>
      </c>
      <c r="G34" s="31"/>
      <c r="J34" s="16" t="s">
        <v>8</v>
      </c>
      <c r="K34" s="63">
        <f>STDEVP(K3:K12)</f>
        <v>1.352314427195096</v>
      </c>
      <c r="L34" s="31"/>
      <c r="O34" s="16" t="s">
        <v>8</v>
      </c>
      <c r="P34" s="63">
        <f>STDEVP(P3:P12)</f>
        <v>13.214968105901725</v>
      </c>
      <c r="Q34" s="31"/>
      <c r="T34" s="16" t="s">
        <v>8</v>
      </c>
      <c r="U34" s="63">
        <f>STDEVP(U3:U12)</f>
        <v>22.592811849125795</v>
      </c>
      <c r="V34" s="31"/>
      <c r="Y34" s="16" t="s">
        <v>8</v>
      </c>
      <c r="Z34" s="63">
        <f>STDEVP(Z3:Z12)</f>
        <v>25.438771981023436</v>
      </c>
      <c r="AA34" s="31"/>
      <c r="AD34" s="16" t="s">
        <v>8</v>
      </c>
      <c r="AE34" s="63">
        <f>STDEVP(AE3:AE12)</f>
        <v>27.788682048632669</v>
      </c>
      <c r="AF34" s="31"/>
      <c r="AI34" s="16" t="s">
        <v>8</v>
      </c>
      <c r="AJ34" s="63">
        <f>STDEVP(AJ3:AJ12)</f>
        <v>25.281704136835796</v>
      </c>
      <c r="AK34" s="31"/>
      <c r="AN34" s="16" t="s">
        <v>8</v>
      </c>
      <c r="AO34" s="63">
        <f>STDEVP(AO3:AO12)</f>
        <v>26.718535306084803</v>
      </c>
      <c r="AP34" s="31"/>
      <c r="AS34" s="16" t="s">
        <v>8</v>
      </c>
      <c r="AT34" s="63">
        <f>STDEVP(AT3:AT12)</f>
        <v>26.114928353386333</v>
      </c>
      <c r="AU34" s="31"/>
      <c r="AX34" s="16" t="s">
        <v>8</v>
      </c>
      <c r="AY34" s="63">
        <f>STDEVP(AY3:AY12)</f>
        <v>45.406823461375282</v>
      </c>
      <c r="AZ34" s="31"/>
      <c r="BC34" s="16" t="s">
        <v>8</v>
      </c>
      <c r="BD34" s="63">
        <f>STDEVP(BD3:BD12)</f>
        <v>44.270234475209193</v>
      </c>
      <c r="BE34" s="31"/>
      <c r="BH34" s="16" t="s">
        <v>8</v>
      </c>
      <c r="BI34" s="63">
        <f>STDEVP(BI3:BI12)</f>
        <v>76.702941299225955</v>
      </c>
      <c r="BJ34" s="31"/>
      <c r="BM34" s="16" t="s">
        <v>8</v>
      </c>
      <c r="BN34" s="63">
        <f>STDEVP(BN3:BN12)</f>
        <v>62.835719207489753</v>
      </c>
      <c r="BO34" s="31"/>
      <c r="BR34" s="16" t="s">
        <v>8</v>
      </c>
      <c r="BS34" s="63">
        <f>STDEVP(BS3:BS12)</f>
        <v>107.9371308066066</v>
      </c>
    </row>
    <row r="35" spans="2:71" ht="17" thickBot="1" x14ac:dyDescent="0.25">
      <c r="B35" s="58"/>
      <c r="C35" s="17"/>
      <c r="D35" s="17"/>
      <c r="E35" s="61" t="s">
        <v>9</v>
      </c>
      <c r="F35" s="62">
        <f>F34/(SQRT(20))</f>
        <v>0</v>
      </c>
      <c r="G35" s="58"/>
      <c r="H35" s="17"/>
      <c r="I35" s="17"/>
      <c r="J35" s="61" t="s">
        <v>9</v>
      </c>
      <c r="K35" s="62">
        <f>K34/(SQRT(20))</f>
        <v>0.3023866986161925</v>
      </c>
      <c r="L35" s="58"/>
      <c r="M35" s="17"/>
      <c r="N35" s="17"/>
      <c r="O35" s="61" t="s">
        <v>9</v>
      </c>
      <c r="P35" s="62">
        <f>P34/(SQRT(20))</f>
        <v>2.9549567005287898</v>
      </c>
      <c r="Q35" s="58"/>
      <c r="R35" s="17"/>
      <c r="S35" s="17"/>
      <c r="T35" s="61" t="s">
        <v>9</v>
      </c>
      <c r="U35" s="62">
        <f>U34/(SQRT(20))</f>
        <v>5.0519063097507999</v>
      </c>
      <c r="V35" s="58"/>
      <c r="W35" s="17"/>
      <c r="X35" s="17"/>
      <c r="Y35" s="61" t="s">
        <v>9</v>
      </c>
      <c r="Z35" s="62">
        <f>Z34/(SQRT(20))</f>
        <v>5.6882823413685388</v>
      </c>
      <c r="AA35" s="58"/>
      <c r="AB35" s="17"/>
      <c r="AC35" s="17"/>
      <c r="AD35" s="61" t="s">
        <v>9</v>
      </c>
      <c r="AE35" s="62">
        <f>AE34/(SQRT(20))</f>
        <v>6.2137382065870765</v>
      </c>
      <c r="AF35" s="58"/>
      <c r="AG35" s="17"/>
      <c r="AH35" s="17"/>
      <c r="AI35" s="61" t="s">
        <v>9</v>
      </c>
      <c r="AJ35" s="62">
        <f>AJ34/(SQRT(20))</f>
        <v>5.6531609037002477</v>
      </c>
      <c r="AK35" s="58"/>
      <c r="AL35" s="17"/>
      <c r="AM35" s="17"/>
      <c r="AN35" s="61" t="s">
        <v>9</v>
      </c>
      <c r="AO35" s="62">
        <f>AO34/(SQRT(20))</f>
        <v>5.9744461203633765</v>
      </c>
      <c r="AP35" s="58"/>
      <c r="AQ35" s="17"/>
      <c r="AR35" s="17"/>
      <c r="AS35" s="61" t="s">
        <v>9</v>
      </c>
      <c r="AT35" s="62">
        <f>AT34/(SQRT(20))</f>
        <v>5.8394755025708491</v>
      </c>
      <c r="AU35" s="58"/>
      <c r="AV35" s="17"/>
      <c r="AW35" s="17"/>
      <c r="AX35" s="61" t="s">
        <v>9</v>
      </c>
      <c r="AY35" s="62">
        <f>AY34/(SQRT(20))</f>
        <v>10.153274390196742</v>
      </c>
      <c r="AZ35" s="58"/>
      <c r="BA35" s="17"/>
      <c r="BB35" s="17"/>
      <c r="BC35" s="61" t="s">
        <v>9</v>
      </c>
      <c r="BD35" s="62">
        <f>BD34/(SQRT(20))</f>
        <v>9.8991253666422487</v>
      </c>
      <c r="BE35" s="58"/>
      <c r="BF35" s="17"/>
      <c r="BG35" s="17"/>
      <c r="BH35" s="61" t="s">
        <v>9</v>
      </c>
      <c r="BI35" s="62">
        <f>BI34/(SQRT(20))</f>
        <v>17.151299081924527</v>
      </c>
      <c r="BJ35" s="58"/>
      <c r="BK35" s="17"/>
      <c r="BL35" s="17"/>
      <c r="BM35" s="61" t="s">
        <v>9</v>
      </c>
      <c r="BN35" s="62">
        <f>BN34/(SQRT(20))</f>
        <v>14.05049395630363</v>
      </c>
      <c r="BO35" s="58"/>
      <c r="BP35" s="17"/>
      <c r="BQ35" s="17"/>
      <c r="BR35" s="61" t="s">
        <v>9</v>
      </c>
      <c r="BS35" s="62">
        <f>BS34/(SQRT(20))</f>
        <v>24.135476177985907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77003-E965-C647-AEE2-ED5C24D01488}">
  <dimension ref="B1:AC48"/>
  <sheetViews>
    <sheetView topLeftCell="M1" zoomScale="84" zoomScaleNormal="84" workbookViewId="0">
      <selection activeCell="AA3" sqref="AA3:AA47"/>
    </sheetView>
  </sheetViews>
  <sheetFormatPr baseColWidth="10" defaultRowHeight="16" x14ac:dyDescent="0.2"/>
  <cols>
    <col min="2" max="2" width="19.6640625" bestFit="1" customWidth="1"/>
    <col min="3" max="3" width="10.83203125" style="42"/>
    <col min="4" max="4" width="26.1640625" style="44" bestFit="1" customWidth="1"/>
    <col min="5" max="5" width="11" style="44" bestFit="1" customWidth="1"/>
    <col min="6" max="6" width="17.33203125" style="44" bestFit="1" customWidth="1"/>
    <col min="7" max="8" width="17.33203125" style="44" customWidth="1"/>
    <col min="9" max="9" width="20.6640625" bestFit="1" customWidth="1"/>
    <col min="10" max="10" width="11.83203125" style="42" bestFit="1" customWidth="1"/>
    <col min="11" max="11" width="26.1640625" bestFit="1" customWidth="1"/>
    <col min="12" max="12" width="11" bestFit="1" customWidth="1"/>
    <col min="13" max="13" width="17.33203125" style="44" bestFit="1" customWidth="1"/>
    <col min="14" max="15" width="17.33203125" style="44" customWidth="1"/>
    <col min="16" max="16" width="20.6640625" bestFit="1" customWidth="1"/>
    <col min="17" max="17" width="11.83203125" style="42" bestFit="1" customWidth="1"/>
    <col min="18" max="18" width="26.1640625" bestFit="1" customWidth="1"/>
    <col min="19" max="19" width="11" bestFit="1" customWidth="1"/>
    <col min="20" max="20" width="17.33203125" style="44" bestFit="1" customWidth="1"/>
    <col min="21" max="22" width="17.33203125" style="44" customWidth="1"/>
    <col min="23" max="23" width="21.83203125" bestFit="1" customWidth="1"/>
    <col min="24" max="24" width="11.83203125" style="42" bestFit="1" customWidth="1"/>
    <col min="25" max="25" width="26.1640625" style="44" bestFit="1" customWidth="1"/>
    <col min="26" max="26" width="11" bestFit="1" customWidth="1"/>
    <col min="27" max="27" width="17.33203125" style="44" bestFit="1" customWidth="1"/>
    <col min="28" max="29" width="10.83203125" style="44"/>
  </cols>
  <sheetData>
    <row r="1" spans="2:29" ht="17" thickBot="1" x14ac:dyDescent="0.25">
      <c r="AA1" s="95"/>
      <c r="AB1" s="95"/>
      <c r="AC1" s="95"/>
    </row>
    <row r="2" spans="2:29" ht="22" thickBot="1" x14ac:dyDescent="0.3">
      <c r="B2" s="76" t="s">
        <v>48</v>
      </c>
      <c r="C2" s="77" t="s">
        <v>45</v>
      </c>
      <c r="D2" s="77" t="s">
        <v>46</v>
      </c>
      <c r="E2" s="77" t="s">
        <v>47</v>
      </c>
      <c r="F2" s="77" t="s">
        <v>49</v>
      </c>
      <c r="G2" s="77" t="s">
        <v>50</v>
      </c>
      <c r="H2" s="77" t="s">
        <v>51</v>
      </c>
      <c r="I2" s="77" t="s">
        <v>48</v>
      </c>
      <c r="J2" s="77" t="s">
        <v>45</v>
      </c>
      <c r="K2" s="77" t="s">
        <v>46</v>
      </c>
      <c r="L2" s="77" t="s">
        <v>47</v>
      </c>
      <c r="M2" s="77" t="s">
        <v>49</v>
      </c>
      <c r="N2" s="77" t="s">
        <v>50</v>
      </c>
      <c r="O2" s="77" t="s">
        <v>51</v>
      </c>
      <c r="P2" s="77" t="s">
        <v>48</v>
      </c>
      <c r="Q2" s="77" t="s">
        <v>45</v>
      </c>
      <c r="R2" s="77" t="s">
        <v>46</v>
      </c>
      <c r="S2" s="77" t="s">
        <v>47</v>
      </c>
      <c r="T2" s="77" t="s">
        <v>44</v>
      </c>
      <c r="U2" s="77" t="s">
        <v>50</v>
      </c>
      <c r="V2" s="77" t="s">
        <v>51</v>
      </c>
      <c r="W2" s="72" t="s">
        <v>48</v>
      </c>
      <c r="X2" s="72" t="s">
        <v>45</v>
      </c>
      <c r="Y2" s="72" t="s">
        <v>46</v>
      </c>
      <c r="Z2" s="72" t="s">
        <v>47</v>
      </c>
      <c r="AA2" s="103" t="s">
        <v>49</v>
      </c>
      <c r="AB2" s="103" t="s">
        <v>50</v>
      </c>
      <c r="AC2" s="103" t="s">
        <v>51</v>
      </c>
    </row>
    <row r="3" spans="2:29" ht="21" x14ac:dyDescent="0.25">
      <c r="B3" s="156" t="s">
        <v>32</v>
      </c>
      <c r="C3" s="78">
        <v>1</v>
      </c>
      <c r="D3" s="79">
        <v>20220217</v>
      </c>
      <c r="E3" s="79">
        <v>7201</v>
      </c>
      <c r="F3" s="73">
        <v>59.034999999999997</v>
      </c>
      <c r="G3" s="89">
        <v>2.048</v>
      </c>
      <c r="H3" s="91">
        <v>1.018</v>
      </c>
      <c r="I3" s="162" t="s">
        <v>35</v>
      </c>
      <c r="J3" s="78">
        <v>46</v>
      </c>
      <c r="K3" s="79">
        <v>20220222</v>
      </c>
      <c r="L3" s="79">
        <v>7201</v>
      </c>
      <c r="M3" s="73">
        <v>278.96600000000001</v>
      </c>
      <c r="N3" s="73">
        <v>2.0750000000000002</v>
      </c>
      <c r="O3" s="100">
        <v>2.2679999999999998</v>
      </c>
      <c r="P3" s="168" t="s">
        <v>38</v>
      </c>
      <c r="Q3" s="72">
        <v>91</v>
      </c>
      <c r="R3" s="73">
        <v>20220302</v>
      </c>
      <c r="S3" s="73">
        <v>7201</v>
      </c>
      <c r="T3" s="89">
        <v>170.13200000000001</v>
      </c>
      <c r="U3" s="89">
        <v>1.8109999999999999</v>
      </c>
      <c r="V3" s="91">
        <v>1.083</v>
      </c>
      <c r="W3" s="159" t="s">
        <v>41</v>
      </c>
      <c r="X3" s="78">
        <v>136</v>
      </c>
      <c r="Y3" s="79">
        <v>20220329</v>
      </c>
      <c r="Z3" s="79">
        <v>7201</v>
      </c>
      <c r="AA3" s="73">
        <v>112.78700000000001</v>
      </c>
      <c r="AB3" s="73">
        <v>2.0510000000000002</v>
      </c>
      <c r="AC3" s="100">
        <v>1.9350000000000001</v>
      </c>
    </row>
    <row r="4" spans="2:29" ht="21" x14ac:dyDescent="0.25">
      <c r="B4" s="157"/>
      <c r="C4" s="74">
        <v>2</v>
      </c>
      <c r="D4" s="75">
        <v>20220217</v>
      </c>
      <c r="E4" s="75">
        <v>7202</v>
      </c>
      <c r="F4" s="44">
        <v>72.831000000000003</v>
      </c>
      <c r="G4" s="46">
        <v>2.048</v>
      </c>
      <c r="H4" s="92">
        <v>2.2440000000000002</v>
      </c>
      <c r="I4" s="163"/>
      <c r="J4" s="74">
        <v>47</v>
      </c>
      <c r="K4" s="75">
        <v>20220222</v>
      </c>
      <c r="L4" s="75">
        <v>7202</v>
      </c>
      <c r="M4" s="44">
        <v>143.899</v>
      </c>
      <c r="N4" s="44">
        <v>2.0880000000000001</v>
      </c>
      <c r="O4" s="101">
        <v>0.34799999999999998</v>
      </c>
      <c r="P4" s="169"/>
      <c r="Q4" s="74">
        <v>92</v>
      </c>
      <c r="R4" s="75">
        <v>20220302</v>
      </c>
      <c r="S4" s="75">
        <v>7202</v>
      </c>
      <c r="T4" s="44">
        <v>94.275999999999996</v>
      </c>
      <c r="U4" s="46">
        <v>2.08</v>
      </c>
      <c r="V4" s="92">
        <v>1.0289999999999999</v>
      </c>
      <c r="W4" s="160"/>
      <c r="X4" s="74">
        <v>137</v>
      </c>
      <c r="Y4" s="75">
        <v>20220329</v>
      </c>
      <c r="Z4" s="75">
        <v>7202</v>
      </c>
      <c r="AA4" s="44">
        <v>111.852</v>
      </c>
      <c r="AB4" s="44">
        <v>2.0459999999999998</v>
      </c>
      <c r="AC4" s="101">
        <v>0.442</v>
      </c>
    </row>
    <row r="5" spans="2:29" ht="21" x14ac:dyDescent="0.25">
      <c r="B5" s="157"/>
      <c r="C5" s="74">
        <v>3</v>
      </c>
      <c r="D5" s="75">
        <v>20220217</v>
      </c>
      <c r="E5" s="75">
        <v>7205</v>
      </c>
      <c r="F5" s="44">
        <v>94.394999999999996</v>
      </c>
      <c r="G5" s="46">
        <v>1.96</v>
      </c>
      <c r="H5" s="92">
        <v>2.117</v>
      </c>
      <c r="I5" s="163"/>
      <c r="J5" s="74">
        <v>48</v>
      </c>
      <c r="K5" s="75">
        <v>20220222</v>
      </c>
      <c r="L5" s="75">
        <v>7205</v>
      </c>
      <c r="M5" s="44">
        <v>122.08499999999999</v>
      </c>
      <c r="N5" s="44">
        <v>2.0699999999999998</v>
      </c>
      <c r="O5" s="101">
        <v>1.4079999999999999</v>
      </c>
      <c r="P5" s="169"/>
      <c r="Q5" s="74">
        <v>93</v>
      </c>
      <c r="R5" s="75">
        <v>20220302</v>
      </c>
      <c r="S5" s="75">
        <v>7205</v>
      </c>
      <c r="T5" s="44">
        <v>89.045000000000002</v>
      </c>
      <c r="U5" s="46">
        <v>2.0640000000000001</v>
      </c>
      <c r="V5" s="92">
        <v>1.44</v>
      </c>
      <c r="W5" s="160"/>
      <c r="X5" s="74">
        <v>138</v>
      </c>
      <c r="Y5" s="75">
        <v>20220329</v>
      </c>
      <c r="Z5" s="75">
        <v>7205</v>
      </c>
      <c r="AA5" s="44">
        <v>114.812</v>
      </c>
      <c r="AB5" s="44">
        <v>2.0649999999999999</v>
      </c>
      <c r="AC5" s="101">
        <v>2.0310000000000001</v>
      </c>
    </row>
    <row r="6" spans="2:29" ht="21" x14ac:dyDescent="0.25">
      <c r="B6" s="157"/>
      <c r="C6" s="74">
        <v>4</v>
      </c>
      <c r="D6" s="75">
        <v>20220217</v>
      </c>
      <c r="E6" s="75">
        <v>7206</v>
      </c>
      <c r="F6" s="44">
        <v>115.608</v>
      </c>
      <c r="G6" s="46">
        <v>2.06</v>
      </c>
      <c r="H6" s="92">
        <v>2.0409999999999999</v>
      </c>
      <c r="I6" s="163"/>
      <c r="J6" s="74">
        <v>49</v>
      </c>
      <c r="K6" s="75">
        <v>20220222</v>
      </c>
      <c r="L6" s="75">
        <v>7206</v>
      </c>
      <c r="M6" s="44">
        <v>354.80700000000002</v>
      </c>
      <c r="N6" s="44">
        <v>2.0979999999999999</v>
      </c>
      <c r="O6" s="101">
        <v>2.282</v>
      </c>
      <c r="P6" s="169"/>
      <c r="Q6" s="87">
        <v>94</v>
      </c>
      <c r="R6" s="88">
        <v>20220302</v>
      </c>
      <c r="S6" s="88">
        <v>7206</v>
      </c>
      <c r="T6" s="94"/>
      <c r="U6" s="90"/>
      <c r="V6" s="93"/>
      <c r="W6" s="160"/>
      <c r="X6" s="74">
        <v>139</v>
      </c>
      <c r="Y6" s="75">
        <v>20220329</v>
      </c>
      <c r="Z6" s="75">
        <v>7206</v>
      </c>
      <c r="AA6" s="44">
        <v>136.65299999999999</v>
      </c>
      <c r="AB6" s="44">
        <v>2.069</v>
      </c>
      <c r="AC6" s="101">
        <v>2.21</v>
      </c>
    </row>
    <row r="7" spans="2:29" ht="21" x14ac:dyDescent="0.25">
      <c r="B7" s="157"/>
      <c r="C7" s="74">
        <v>5</v>
      </c>
      <c r="D7" s="75">
        <v>20220217</v>
      </c>
      <c r="E7" s="75">
        <v>7208</v>
      </c>
      <c r="F7" s="44">
        <v>100.464</v>
      </c>
      <c r="G7" s="46">
        <v>2.0459999999999998</v>
      </c>
      <c r="H7" s="92">
        <v>1.415</v>
      </c>
      <c r="I7" s="163"/>
      <c r="J7" s="74">
        <v>50</v>
      </c>
      <c r="K7" s="75">
        <v>20220222</v>
      </c>
      <c r="L7" s="75">
        <v>7208</v>
      </c>
      <c r="M7" s="44">
        <v>120.31699999999999</v>
      </c>
      <c r="N7" s="44">
        <v>2.0640000000000001</v>
      </c>
      <c r="O7" s="101">
        <v>1.8080000000000001</v>
      </c>
      <c r="P7" s="169"/>
      <c r="Q7" s="74">
        <v>95</v>
      </c>
      <c r="R7" s="75">
        <v>20220302</v>
      </c>
      <c r="S7" s="75">
        <v>7208</v>
      </c>
      <c r="T7" s="44">
        <v>94.563999999999993</v>
      </c>
      <c r="U7" s="46">
        <v>2.0179999999999998</v>
      </c>
      <c r="V7" s="92">
        <v>1.7030000000000001</v>
      </c>
      <c r="W7" s="160"/>
      <c r="X7" s="74">
        <v>140</v>
      </c>
      <c r="Y7" s="75">
        <v>20220329</v>
      </c>
      <c r="Z7" s="75">
        <v>7208</v>
      </c>
      <c r="AA7" s="44">
        <v>167.619</v>
      </c>
      <c r="AB7" s="44">
        <v>2.0710000000000002</v>
      </c>
      <c r="AC7" s="101">
        <v>1.952</v>
      </c>
    </row>
    <row r="8" spans="2:29" ht="21" x14ac:dyDescent="0.25">
      <c r="B8" s="157"/>
      <c r="C8" s="74">
        <v>6</v>
      </c>
      <c r="D8" s="75">
        <v>20220217</v>
      </c>
      <c r="E8" s="75">
        <v>7210</v>
      </c>
      <c r="F8" s="44">
        <v>88.908000000000001</v>
      </c>
      <c r="G8" s="46">
        <v>2.0499999999999998</v>
      </c>
      <c r="H8" s="92">
        <v>1.764</v>
      </c>
      <c r="I8" s="163"/>
      <c r="J8" s="74">
        <v>51</v>
      </c>
      <c r="K8" s="75">
        <v>20220222</v>
      </c>
      <c r="L8" s="75">
        <v>7210</v>
      </c>
      <c r="M8" s="44">
        <v>173.35599999999999</v>
      </c>
      <c r="N8" s="44">
        <v>2.085</v>
      </c>
      <c r="O8" s="101">
        <v>0.71099999999999997</v>
      </c>
      <c r="P8" s="169"/>
      <c r="Q8" s="74">
        <v>96</v>
      </c>
      <c r="R8" s="75">
        <v>20220302</v>
      </c>
      <c r="S8" s="75">
        <v>7210</v>
      </c>
      <c r="T8" s="44">
        <v>148.33500000000001</v>
      </c>
      <c r="U8" s="46">
        <v>2.016</v>
      </c>
      <c r="V8" s="92">
        <v>1.7270000000000001</v>
      </c>
      <c r="W8" s="160"/>
      <c r="X8" s="74">
        <v>141</v>
      </c>
      <c r="Y8" s="75">
        <v>20220329</v>
      </c>
      <c r="Z8" s="75">
        <v>7210</v>
      </c>
      <c r="AA8" s="44">
        <v>223.631</v>
      </c>
      <c r="AB8" s="44">
        <v>2.0230000000000001</v>
      </c>
      <c r="AC8" s="101">
        <v>1.7190000000000001</v>
      </c>
    </row>
    <row r="9" spans="2:29" ht="21" x14ac:dyDescent="0.25">
      <c r="B9" s="157"/>
      <c r="C9" s="74">
        <v>7</v>
      </c>
      <c r="D9" s="75">
        <v>20220217</v>
      </c>
      <c r="E9" s="75">
        <v>7221</v>
      </c>
      <c r="F9" s="44">
        <v>143.14500000000001</v>
      </c>
      <c r="G9" s="46">
        <v>2.028</v>
      </c>
      <c r="H9" s="92">
        <v>1.9970000000000001</v>
      </c>
      <c r="I9" s="163"/>
      <c r="J9" s="74">
        <v>52</v>
      </c>
      <c r="K9" s="75">
        <v>20220222</v>
      </c>
      <c r="L9" s="75">
        <v>7221</v>
      </c>
      <c r="M9" s="44">
        <v>190.024</v>
      </c>
      <c r="N9" s="44">
        <v>2.073</v>
      </c>
      <c r="O9" s="101">
        <v>1.87</v>
      </c>
      <c r="P9" s="169"/>
      <c r="Q9" s="74">
        <v>97</v>
      </c>
      <c r="R9" s="75">
        <v>20220302</v>
      </c>
      <c r="S9" s="75">
        <v>7221</v>
      </c>
      <c r="T9" s="44">
        <v>124.035</v>
      </c>
      <c r="U9" s="46">
        <v>2.0379999999999998</v>
      </c>
      <c r="V9" s="92">
        <v>1.827</v>
      </c>
      <c r="W9" s="160"/>
      <c r="X9" s="74">
        <v>142</v>
      </c>
      <c r="Y9" s="75">
        <v>20220329</v>
      </c>
      <c r="Z9" s="75">
        <v>7221</v>
      </c>
      <c r="AA9" s="44">
        <v>147.952</v>
      </c>
      <c r="AB9" s="44">
        <v>2.0870000000000002</v>
      </c>
      <c r="AC9" s="101">
        <v>1.093</v>
      </c>
    </row>
    <row r="10" spans="2:29" ht="21" x14ac:dyDescent="0.25">
      <c r="B10" s="157"/>
      <c r="C10" s="74">
        <v>8</v>
      </c>
      <c r="D10" s="75">
        <v>20220217</v>
      </c>
      <c r="E10" s="75">
        <v>7226</v>
      </c>
      <c r="F10" s="44">
        <v>107.22199999999999</v>
      </c>
      <c r="G10" s="46">
        <v>2.0609999999999999</v>
      </c>
      <c r="H10" s="92">
        <v>1.274</v>
      </c>
      <c r="I10" s="163"/>
      <c r="J10" s="74">
        <v>53</v>
      </c>
      <c r="K10" s="75">
        <v>20220222</v>
      </c>
      <c r="L10" s="75">
        <v>7226</v>
      </c>
      <c r="M10" s="44">
        <v>152.202</v>
      </c>
      <c r="N10" s="44">
        <v>2.0619999999999998</v>
      </c>
      <c r="O10" s="101">
        <v>2.2690000000000001</v>
      </c>
      <c r="P10" s="169"/>
      <c r="Q10" s="74">
        <v>98</v>
      </c>
      <c r="R10" s="75">
        <v>20220302</v>
      </c>
      <c r="S10" s="75">
        <v>7226</v>
      </c>
      <c r="T10" s="44">
        <v>180.726</v>
      </c>
      <c r="U10" s="46">
        <v>1.9930000000000001</v>
      </c>
      <c r="V10" s="92">
        <v>1.599</v>
      </c>
      <c r="W10" s="160"/>
      <c r="X10" s="74">
        <v>143</v>
      </c>
      <c r="Y10" s="75">
        <v>20220329</v>
      </c>
      <c r="Z10" s="75">
        <v>7226</v>
      </c>
      <c r="AA10" s="44">
        <v>135.309</v>
      </c>
      <c r="AB10" s="44">
        <v>2.0880000000000001</v>
      </c>
      <c r="AC10" s="101">
        <v>1.282</v>
      </c>
    </row>
    <row r="11" spans="2:29" ht="21" x14ac:dyDescent="0.25">
      <c r="B11" s="157"/>
      <c r="C11" s="74">
        <v>9</v>
      </c>
      <c r="D11" s="75">
        <v>20220217</v>
      </c>
      <c r="E11" s="75">
        <v>7227</v>
      </c>
      <c r="F11" s="44">
        <v>60.793999999999997</v>
      </c>
      <c r="G11" s="46">
        <v>2.0179999999999998</v>
      </c>
      <c r="H11" s="92">
        <v>2.1579999999999999</v>
      </c>
      <c r="I11" s="163"/>
      <c r="J11" s="74">
        <v>54</v>
      </c>
      <c r="K11" s="75">
        <v>20220222</v>
      </c>
      <c r="L11" s="75">
        <v>7227</v>
      </c>
      <c r="M11" s="44">
        <v>134.946</v>
      </c>
      <c r="N11" s="44">
        <v>2.069</v>
      </c>
      <c r="O11" s="101">
        <v>2.16</v>
      </c>
      <c r="P11" s="169"/>
      <c r="Q11" s="74">
        <v>99</v>
      </c>
      <c r="R11" s="75">
        <v>20220302</v>
      </c>
      <c r="S11" s="75">
        <v>7227</v>
      </c>
      <c r="T11" s="44">
        <v>121.92400000000001</v>
      </c>
      <c r="U11" s="46">
        <v>2.052</v>
      </c>
      <c r="V11" s="92">
        <v>2.0550000000000002</v>
      </c>
      <c r="W11" s="160"/>
      <c r="X11" s="74">
        <v>144</v>
      </c>
      <c r="Y11" s="75">
        <v>20220329</v>
      </c>
      <c r="Z11" s="75">
        <v>7227</v>
      </c>
      <c r="AA11" s="44">
        <v>120.36</v>
      </c>
      <c r="AB11" s="44">
        <v>2.0569999999999999</v>
      </c>
      <c r="AC11" s="101">
        <v>0.58199999999999996</v>
      </c>
    </row>
    <row r="12" spans="2:29" ht="21" x14ac:dyDescent="0.25">
      <c r="B12" s="157"/>
      <c r="C12" s="74">
        <v>10</v>
      </c>
      <c r="D12" s="75">
        <v>20220217</v>
      </c>
      <c r="E12" s="75">
        <v>7228</v>
      </c>
      <c r="F12" s="44">
        <v>41.326000000000001</v>
      </c>
      <c r="G12" s="46">
        <v>1.9630000000000001</v>
      </c>
      <c r="H12" s="92">
        <v>1.857</v>
      </c>
      <c r="I12" s="163"/>
      <c r="J12" s="74">
        <v>55</v>
      </c>
      <c r="K12" s="75">
        <v>20220222</v>
      </c>
      <c r="L12" s="75">
        <v>7228</v>
      </c>
      <c r="M12" s="44">
        <v>99.619</v>
      </c>
      <c r="N12" s="44">
        <v>2.069</v>
      </c>
      <c r="O12" s="101">
        <v>1.99</v>
      </c>
      <c r="P12" s="169"/>
      <c r="Q12" s="74">
        <v>100</v>
      </c>
      <c r="R12" s="75">
        <v>20220302</v>
      </c>
      <c r="S12" s="75">
        <v>7228</v>
      </c>
      <c r="T12" s="44">
        <v>207.58099999999999</v>
      </c>
      <c r="U12" s="46">
        <v>1.861</v>
      </c>
      <c r="V12" s="92">
        <v>1.169</v>
      </c>
      <c r="W12" s="160"/>
      <c r="X12" s="74">
        <v>145</v>
      </c>
      <c r="Y12" s="75">
        <v>20220329</v>
      </c>
      <c r="Z12" s="75">
        <v>7228</v>
      </c>
      <c r="AA12" s="44">
        <v>111.973</v>
      </c>
      <c r="AB12" s="44">
        <v>2.0819999999999999</v>
      </c>
      <c r="AC12" s="101">
        <v>0.89800000000000002</v>
      </c>
    </row>
    <row r="13" spans="2:29" ht="21" x14ac:dyDescent="0.25">
      <c r="B13" s="157"/>
      <c r="C13" s="74">
        <v>11</v>
      </c>
      <c r="D13" s="75">
        <v>20220217</v>
      </c>
      <c r="E13" s="75">
        <v>7229</v>
      </c>
      <c r="F13" s="44">
        <v>127.691</v>
      </c>
      <c r="G13" s="46">
        <v>1.9159999999999999</v>
      </c>
      <c r="H13" s="92">
        <v>1.016</v>
      </c>
      <c r="I13" s="163"/>
      <c r="J13" s="74">
        <v>56</v>
      </c>
      <c r="K13" s="75">
        <v>20220222</v>
      </c>
      <c r="L13" s="75">
        <v>7229</v>
      </c>
      <c r="M13" s="44">
        <v>179.131</v>
      </c>
      <c r="N13" s="44">
        <v>2.0680000000000001</v>
      </c>
      <c r="O13" s="101">
        <v>2.206</v>
      </c>
      <c r="P13" s="169"/>
      <c r="Q13" s="74">
        <v>101</v>
      </c>
      <c r="R13" s="75">
        <v>20220302</v>
      </c>
      <c r="S13" s="75">
        <v>7229</v>
      </c>
      <c r="T13" s="44">
        <v>120.38800000000001</v>
      </c>
      <c r="U13" s="46">
        <v>1.964</v>
      </c>
      <c r="V13" s="92">
        <v>1.413</v>
      </c>
      <c r="W13" s="160"/>
      <c r="X13" s="74">
        <v>146</v>
      </c>
      <c r="Y13" s="75">
        <v>20220329</v>
      </c>
      <c r="Z13" s="75">
        <v>7229</v>
      </c>
      <c r="AA13" s="44">
        <v>124.529</v>
      </c>
      <c r="AB13" s="44">
        <v>2.0529999999999999</v>
      </c>
      <c r="AC13" s="101">
        <v>1.6839999999999999</v>
      </c>
    </row>
    <row r="14" spans="2:29" ht="21" x14ac:dyDescent="0.25">
      <c r="B14" s="157"/>
      <c r="C14" s="74">
        <v>12</v>
      </c>
      <c r="D14" s="75">
        <v>20220315</v>
      </c>
      <c r="E14" s="75">
        <v>311</v>
      </c>
      <c r="F14" s="44">
        <v>51.956000000000003</v>
      </c>
      <c r="G14" s="46">
        <v>1.9930000000000001</v>
      </c>
      <c r="H14" s="92">
        <v>2.0659999999999998</v>
      </c>
      <c r="I14" s="163"/>
      <c r="J14" s="74">
        <v>57</v>
      </c>
      <c r="K14" s="75">
        <v>20220320</v>
      </c>
      <c r="L14" s="75">
        <v>311</v>
      </c>
      <c r="M14" s="44">
        <v>73.308000000000007</v>
      </c>
      <c r="N14" s="44">
        <v>2.0110000000000001</v>
      </c>
      <c r="O14" s="101">
        <v>1.9870000000000001</v>
      </c>
      <c r="P14" s="169"/>
      <c r="Q14" s="74">
        <v>102</v>
      </c>
      <c r="R14" s="75">
        <v>20220328</v>
      </c>
      <c r="S14" s="75">
        <v>311</v>
      </c>
      <c r="T14" s="44">
        <v>114.18899999999999</v>
      </c>
      <c r="U14" s="46">
        <v>1.98</v>
      </c>
      <c r="V14" s="92">
        <v>1.3129999999999999</v>
      </c>
      <c r="W14" s="160"/>
      <c r="X14" s="74">
        <v>147</v>
      </c>
      <c r="Y14" s="75">
        <v>20220404</v>
      </c>
      <c r="Z14" s="75">
        <v>311</v>
      </c>
      <c r="AA14" s="44">
        <v>151.904</v>
      </c>
      <c r="AB14" s="44">
        <v>2.0670000000000002</v>
      </c>
      <c r="AC14" s="101">
        <v>2.1859999999999999</v>
      </c>
    </row>
    <row r="15" spans="2:29" ht="21" x14ac:dyDescent="0.25">
      <c r="B15" s="157"/>
      <c r="C15" s="74">
        <v>13</v>
      </c>
      <c r="D15" s="75">
        <v>20220315</v>
      </c>
      <c r="E15" s="75">
        <v>315</v>
      </c>
      <c r="F15" s="44">
        <v>131.97</v>
      </c>
      <c r="G15" s="46">
        <v>2.012</v>
      </c>
      <c r="H15" s="92">
        <v>1.1279999999999999</v>
      </c>
      <c r="I15" s="163"/>
      <c r="J15" s="74">
        <v>79</v>
      </c>
      <c r="K15" s="75">
        <v>20220320</v>
      </c>
      <c r="L15" s="75">
        <v>315</v>
      </c>
      <c r="M15" s="44">
        <v>131.90199999999999</v>
      </c>
      <c r="N15" s="44">
        <v>1.9690000000000001</v>
      </c>
      <c r="O15" s="101">
        <v>1.5369999999999999</v>
      </c>
      <c r="P15" s="169"/>
      <c r="Q15" s="74">
        <v>103</v>
      </c>
      <c r="R15" s="75">
        <v>20220328</v>
      </c>
      <c r="S15" s="75">
        <v>315</v>
      </c>
      <c r="T15" s="44">
        <v>94.183000000000007</v>
      </c>
      <c r="U15" s="46">
        <v>2.0720000000000001</v>
      </c>
      <c r="V15" s="92">
        <v>0.71899999999999997</v>
      </c>
      <c r="W15" s="160"/>
      <c r="X15" s="74">
        <v>148</v>
      </c>
      <c r="Y15" s="75">
        <v>20220404</v>
      </c>
      <c r="Z15" s="75">
        <v>315</v>
      </c>
      <c r="AA15" s="44">
        <v>170.39599999999999</v>
      </c>
      <c r="AB15" s="44">
        <v>2.0830000000000002</v>
      </c>
      <c r="AC15" s="101">
        <v>1.984</v>
      </c>
    </row>
    <row r="16" spans="2:29" ht="21" x14ac:dyDescent="0.25">
      <c r="B16" s="157"/>
      <c r="C16" s="74">
        <v>14</v>
      </c>
      <c r="D16" s="75">
        <v>20220315</v>
      </c>
      <c r="E16" s="75">
        <v>322</v>
      </c>
      <c r="F16" s="44">
        <v>91.108000000000004</v>
      </c>
      <c r="G16" s="46">
        <v>1.992</v>
      </c>
      <c r="H16" s="92">
        <v>2.0459999999999998</v>
      </c>
      <c r="I16" s="163"/>
      <c r="J16" s="74">
        <v>80</v>
      </c>
      <c r="K16" s="75">
        <v>20220320</v>
      </c>
      <c r="L16" s="75">
        <v>322</v>
      </c>
      <c r="M16" s="44">
        <v>181.249</v>
      </c>
      <c r="N16" s="44">
        <v>2.0419999999999998</v>
      </c>
      <c r="O16" s="101">
        <v>0.73399999999999999</v>
      </c>
      <c r="P16" s="169"/>
      <c r="Q16" s="74">
        <v>104</v>
      </c>
      <c r="R16" s="75">
        <v>20220328</v>
      </c>
      <c r="S16" s="75">
        <v>322</v>
      </c>
      <c r="T16" s="44">
        <v>180.53</v>
      </c>
      <c r="U16" s="46">
        <v>2.004</v>
      </c>
      <c r="V16" s="92">
        <v>1.669</v>
      </c>
      <c r="W16" s="160"/>
      <c r="X16" s="74">
        <v>149</v>
      </c>
      <c r="Y16" s="75">
        <v>20220404</v>
      </c>
      <c r="Z16" s="75">
        <v>322</v>
      </c>
      <c r="AA16" s="44">
        <v>106.136</v>
      </c>
      <c r="AB16" s="44">
        <v>1.994</v>
      </c>
      <c r="AC16" s="101">
        <v>0.84399999999999997</v>
      </c>
    </row>
    <row r="17" spans="2:29" ht="22" thickBot="1" x14ac:dyDescent="0.3">
      <c r="B17" s="158"/>
      <c r="C17" s="80">
        <v>15</v>
      </c>
      <c r="D17" s="81">
        <v>20220315</v>
      </c>
      <c r="E17" s="81">
        <v>327</v>
      </c>
      <c r="F17" s="95">
        <v>64.165999999999997</v>
      </c>
      <c r="G17" s="96">
        <v>2.0110000000000001</v>
      </c>
      <c r="H17" s="97">
        <v>0.58599999999999997</v>
      </c>
      <c r="I17" s="164"/>
      <c r="J17" s="80">
        <v>81</v>
      </c>
      <c r="K17" s="81">
        <v>20220320</v>
      </c>
      <c r="L17" s="81">
        <v>327</v>
      </c>
      <c r="M17" s="95">
        <v>97.522999999999996</v>
      </c>
      <c r="N17" s="95">
        <v>2.0569999999999999</v>
      </c>
      <c r="O17" s="102">
        <v>2.0459999999999998</v>
      </c>
      <c r="P17" s="170"/>
      <c r="Q17" s="80">
        <v>105</v>
      </c>
      <c r="R17" s="81">
        <v>20220328</v>
      </c>
      <c r="S17" s="81">
        <v>327</v>
      </c>
      <c r="T17" s="95">
        <v>89.570999999999998</v>
      </c>
      <c r="U17" s="96">
        <v>1.984</v>
      </c>
      <c r="V17" s="97">
        <v>1.5389999999999999</v>
      </c>
      <c r="W17" s="161"/>
      <c r="X17" s="80">
        <v>150</v>
      </c>
      <c r="Y17" s="81">
        <v>20220404</v>
      </c>
      <c r="Z17" s="81">
        <v>327</v>
      </c>
      <c r="AA17" s="95">
        <v>207.98699999999999</v>
      </c>
      <c r="AB17" s="95">
        <v>1.9590000000000001</v>
      </c>
      <c r="AC17" s="102">
        <v>1.2150000000000001</v>
      </c>
    </row>
    <row r="18" spans="2:29" ht="21" x14ac:dyDescent="0.25">
      <c r="B18" s="156" t="s">
        <v>33</v>
      </c>
      <c r="C18" s="78">
        <v>16</v>
      </c>
      <c r="D18" s="79">
        <v>20220217</v>
      </c>
      <c r="E18" s="79">
        <v>7203</v>
      </c>
      <c r="F18" s="73">
        <v>86.903000000000006</v>
      </c>
      <c r="G18" s="89">
        <v>2.028</v>
      </c>
      <c r="H18" s="91">
        <v>2.101</v>
      </c>
      <c r="I18" s="165" t="s">
        <v>36</v>
      </c>
      <c r="J18" s="78">
        <v>82</v>
      </c>
      <c r="K18" s="79">
        <v>20220222</v>
      </c>
      <c r="L18" s="79">
        <v>7203</v>
      </c>
      <c r="M18" s="73">
        <v>161.93899999999999</v>
      </c>
      <c r="N18" s="73">
        <v>2.0750000000000002</v>
      </c>
      <c r="O18" s="100">
        <v>2.1269999999999998</v>
      </c>
      <c r="P18" s="168" t="s">
        <v>39</v>
      </c>
      <c r="Q18" s="78">
        <v>106</v>
      </c>
      <c r="R18" s="79">
        <v>20220302</v>
      </c>
      <c r="S18" s="79">
        <v>7203</v>
      </c>
      <c r="T18" s="73">
        <v>77.917000000000002</v>
      </c>
      <c r="U18" s="89">
        <v>2.0609999999999999</v>
      </c>
      <c r="V18" s="91">
        <v>0.496</v>
      </c>
      <c r="W18" s="159" t="s">
        <v>42</v>
      </c>
      <c r="X18" s="78">
        <v>151</v>
      </c>
      <c r="Y18" s="79">
        <v>20220329</v>
      </c>
      <c r="Z18" s="79">
        <v>7203</v>
      </c>
      <c r="AA18" s="73">
        <v>165.661</v>
      </c>
      <c r="AB18" s="73">
        <v>2.0779999999999998</v>
      </c>
      <c r="AC18" s="100">
        <v>2.258</v>
      </c>
    </row>
    <row r="19" spans="2:29" ht="21" x14ac:dyDescent="0.25">
      <c r="B19" s="157"/>
      <c r="C19" s="74">
        <v>17</v>
      </c>
      <c r="D19" s="75">
        <v>20220217</v>
      </c>
      <c r="E19" s="75">
        <v>7220</v>
      </c>
      <c r="F19" s="44">
        <v>110.786</v>
      </c>
      <c r="G19" s="46">
        <v>1.988</v>
      </c>
      <c r="H19" s="92">
        <v>1.788</v>
      </c>
      <c r="I19" s="166"/>
      <c r="J19" s="74">
        <v>83</v>
      </c>
      <c r="K19" s="75">
        <v>20220222</v>
      </c>
      <c r="L19" s="75">
        <v>7220</v>
      </c>
      <c r="M19" s="44">
        <v>190.161</v>
      </c>
      <c r="N19" s="44">
        <v>2.0720000000000001</v>
      </c>
      <c r="O19" s="101">
        <v>2.238</v>
      </c>
      <c r="P19" s="169"/>
      <c r="Q19" s="74">
        <v>107</v>
      </c>
      <c r="R19" s="75">
        <v>20220302</v>
      </c>
      <c r="S19" s="75">
        <v>7220</v>
      </c>
      <c r="T19" s="44">
        <v>145.41900000000001</v>
      </c>
      <c r="U19" s="46">
        <v>1.895</v>
      </c>
      <c r="V19" s="92">
        <v>1.242</v>
      </c>
      <c r="W19" s="160"/>
      <c r="X19" s="74">
        <v>152</v>
      </c>
      <c r="Y19" s="75">
        <v>20220329</v>
      </c>
      <c r="Z19" s="75">
        <v>7220</v>
      </c>
      <c r="AA19" s="44">
        <v>109.491</v>
      </c>
      <c r="AB19" s="44">
        <v>2.0699999999999998</v>
      </c>
      <c r="AC19" s="101">
        <v>1.9159999999999999</v>
      </c>
    </row>
    <row r="20" spans="2:29" ht="21" x14ac:dyDescent="0.25">
      <c r="B20" s="157"/>
      <c r="C20" s="74">
        <v>18</v>
      </c>
      <c r="D20" s="75">
        <v>20220217</v>
      </c>
      <c r="E20" s="75">
        <v>7222</v>
      </c>
      <c r="F20" s="44">
        <v>88.186000000000007</v>
      </c>
      <c r="G20" s="46">
        <v>2.0409999999999999</v>
      </c>
      <c r="H20" s="92">
        <v>1.9990000000000001</v>
      </c>
      <c r="I20" s="166"/>
      <c r="J20" s="74">
        <v>84</v>
      </c>
      <c r="K20" s="75">
        <v>20220222</v>
      </c>
      <c r="L20" s="75">
        <v>7222</v>
      </c>
      <c r="M20" s="44">
        <v>182.51900000000001</v>
      </c>
      <c r="N20" s="44">
        <v>2.0710000000000002</v>
      </c>
      <c r="O20" s="101">
        <v>2.13</v>
      </c>
      <c r="P20" s="169"/>
      <c r="Q20" s="74">
        <v>108</v>
      </c>
      <c r="R20" s="75">
        <v>20220302</v>
      </c>
      <c r="S20" s="75">
        <v>7222</v>
      </c>
      <c r="T20" s="44">
        <v>109.592</v>
      </c>
      <c r="U20" s="46">
        <v>1.9690000000000001</v>
      </c>
      <c r="V20" s="92">
        <v>1.466</v>
      </c>
      <c r="W20" s="160"/>
      <c r="X20" s="74">
        <v>153</v>
      </c>
      <c r="Y20" s="75">
        <v>20220329</v>
      </c>
      <c r="Z20" s="75">
        <v>7222</v>
      </c>
      <c r="AA20" s="44">
        <v>129.71600000000001</v>
      </c>
      <c r="AB20" s="44">
        <v>2.069</v>
      </c>
      <c r="AC20" s="101">
        <v>2.012</v>
      </c>
    </row>
    <row r="21" spans="2:29" ht="21" x14ac:dyDescent="0.25">
      <c r="B21" s="157"/>
      <c r="C21" s="74">
        <v>19</v>
      </c>
      <c r="D21" s="75">
        <v>20220315</v>
      </c>
      <c r="E21" s="75">
        <v>304</v>
      </c>
      <c r="F21" s="44">
        <v>76.853999999999999</v>
      </c>
      <c r="G21" s="46">
        <v>1.9319999999999999</v>
      </c>
      <c r="H21" s="92">
        <v>1.3420000000000001</v>
      </c>
      <c r="I21" s="166"/>
      <c r="J21" s="74">
        <v>85</v>
      </c>
      <c r="K21" s="75">
        <v>20220320</v>
      </c>
      <c r="L21" s="75">
        <v>304</v>
      </c>
      <c r="M21" s="44">
        <v>225.15100000000001</v>
      </c>
      <c r="N21" s="44">
        <v>2.0289999999999999</v>
      </c>
      <c r="O21" s="101">
        <v>1.6739999999999999</v>
      </c>
      <c r="P21" s="169"/>
      <c r="Q21" s="74">
        <v>109</v>
      </c>
      <c r="R21" s="75">
        <v>20220328</v>
      </c>
      <c r="S21" s="75">
        <v>304</v>
      </c>
      <c r="T21" s="44">
        <v>133.01499999999999</v>
      </c>
      <c r="U21" s="46">
        <v>1.954</v>
      </c>
      <c r="V21" s="92">
        <v>1.341</v>
      </c>
      <c r="W21" s="160"/>
      <c r="X21" s="74">
        <v>154</v>
      </c>
      <c r="Y21" s="75">
        <v>20220404</v>
      </c>
      <c r="Z21" s="75">
        <v>304</v>
      </c>
      <c r="AA21" s="44">
        <v>120.014</v>
      </c>
      <c r="AB21" s="44">
        <v>2.0830000000000002</v>
      </c>
      <c r="AC21" s="101">
        <v>0.873</v>
      </c>
    </row>
    <row r="22" spans="2:29" ht="21" x14ac:dyDescent="0.25">
      <c r="B22" s="157"/>
      <c r="C22" s="74">
        <v>20</v>
      </c>
      <c r="D22" s="75">
        <v>20220315</v>
      </c>
      <c r="E22" s="75">
        <v>305</v>
      </c>
      <c r="F22" s="44">
        <v>45.768999999999998</v>
      </c>
      <c r="G22" s="46">
        <v>2.0019999999999998</v>
      </c>
      <c r="H22" s="92">
        <v>2.2189999999999999</v>
      </c>
      <c r="I22" s="166"/>
      <c r="J22" s="74">
        <v>86</v>
      </c>
      <c r="K22" s="75">
        <v>20220320</v>
      </c>
      <c r="L22" s="75">
        <v>305</v>
      </c>
      <c r="M22" s="44">
        <v>121.58499999999999</v>
      </c>
      <c r="N22" s="44">
        <v>1.9530000000000001</v>
      </c>
      <c r="O22" s="101">
        <v>1.48</v>
      </c>
      <c r="P22" s="169"/>
      <c r="Q22" s="74">
        <v>110</v>
      </c>
      <c r="R22" s="75">
        <v>20220328</v>
      </c>
      <c r="S22" s="75">
        <v>305</v>
      </c>
      <c r="T22" s="44">
        <v>99.037000000000006</v>
      </c>
      <c r="U22" s="46">
        <v>1.982</v>
      </c>
      <c r="V22" s="92">
        <v>0.71699999999999997</v>
      </c>
      <c r="W22" s="160"/>
      <c r="X22" s="74">
        <v>155</v>
      </c>
      <c r="Y22" s="75">
        <v>20220404</v>
      </c>
      <c r="Z22" s="75">
        <v>305</v>
      </c>
      <c r="AA22" s="44">
        <v>209.03299999999999</v>
      </c>
      <c r="AB22" s="44">
        <v>1.9470000000000001</v>
      </c>
      <c r="AC22" s="101">
        <v>1.411</v>
      </c>
    </row>
    <row r="23" spans="2:29" ht="21" x14ac:dyDescent="0.25">
      <c r="B23" s="157"/>
      <c r="C23" s="74">
        <v>21</v>
      </c>
      <c r="D23" s="75">
        <v>20220315</v>
      </c>
      <c r="E23" s="75">
        <v>308</v>
      </c>
      <c r="F23" s="44">
        <v>73.305000000000007</v>
      </c>
      <c r="G23" s="46">
        <v>2.0059999999999998</v>
      </c>
      <c r="H23" s="92">
        <v>1.2430000000000001</v>
      </c>
      <c r="I23" s="166"/>
      <c r="J23" s="74">
        <v>87</v>
      </c>
      <c r="K23" s="75">
        <v>20220320</v>
      </c>
      <c r="L23" s="75">
        <v>308</v>
      </c>
      <c r="M23" s="44">
        <v>95.292000000000002</v>
      </c>
      <c r="N23" s="44">
        <v>2.0339999999999998</v>
      </c>
      <c r="O23" s="101">
        <v>0.74199999999999999</v>
      </c>
      <c r="P23" s="169"/>
      <c r="Q23" s="74">
        <v>111</v>
      </c>
      <c r="R23" s="75">
        <v>20220328</v>
      </c>
      <c r="S23" s="75">
        <v>308</v>
      </c>
      <c r="T23" s="44">
        <v>154.655</v>
      </c>
      <c r="U23" s="46">
        <v>2.0590000000000002</v>
      </c>
      <c r="V23" s="92">
        <v>2.016</v>
      </c>
      <c r="W23" s="160"/>
      <c r="X23" s="74">
        <v>156</v>
      </c>
      <c r="Y23" s="75">
        <v>20220404</v>
      </c>
      <c r="Z23" s="75">
        <v>308</v>
      </c>
      <c r="AA23" s="44">
        <v>144.44200000000001</v>
      </c>
      <c r="AB23" s="44">
        <v>2.093</v>
      </c>
      <c r="AC23" s="101">
        <v>1.8240000000000001</v>
      </c>
    </row>
    <row r="24" spans="2:29" ht="21" x14ac:dyDescent="0.25">
      <c r="B24" s="157"/>
      <c r="C24" s="74">
        <v>22</v>
      </c>
      <c r="D24" s="75">
        <v>20220315</v>
      </c>
      <c r="E24" s="75">
        <v>310</v>
      </c>
      <c r="F24" s="44">
        <v>93.881</v>
      </c>
      <c r="G24" s="46">
        <v>2.0510000000000002</v>
      </c>
      <c r="H24" s="92">
        <v>1.879</v>
      </c>
      <c r="I24" s="166"/>
      <c r="J24" s="74">
        <v>88</v>
      </c>
      <c r="K24" s="75">
        <v>20220320</v>
      </c>
      <c r="L24" s="75">
        <v>310</v>
      </c>
      <c r="M24" s="44">
        <v>137.79499999999999</v>
      </c>
      <c r="N24" s="44">
        <v>2.0270000000000001</v>
      </c>
      <c r="O24" s="101">
        <v>1.6930000000000001</v>
      </c>
      <c r="P24" s="169"/>
      <c r="Q24" s="74">
        <v>112</v>
      </c>
      <c r="R24" s="75">
        <v>20220328</v>
      </c>
      <c r="S24" s="75">
        <v>310</v>
      </c>
      <c r="T24" s="44">
        <v>100.48699999999999</v>
      </c>
      <c r="U24" s="46">
        <v>2.0209999999999999</v>
      </c>
      <c r="V24" s="92">
        <v>1.323</v>
      </c>
      <c r="W24" s="160"/>
      <c r="X24" s="74">
        <v>157</v>
      </c>
      <c r="Y24" s="75">
        <v>20220404</v>
      </c>
      <c r="Z24" s="75">
        <v>310</v>
      </c>
      <c r="AA24" s="44">
        <v>87.298000000000002</v>
      </c>
      <c r="AB24" s="44">
        <v>2.0739999999999998</v>
      </c>
      <c r="AC24" s="101">
        <v>1.1279999999999999</v>
      </c>
    </row>
    <row r="25" spans="2:29" ht="21" x14ac:dyDescent="0.25">
      <c r="B25" s="157"/>
      <c r="C25" s="74">
        <v>23</v>
      </c>
      <c r="D25" s="75">
        <v>20220315</v>
      </c>
      <c r="E25" s="75">
        <v>313</v>
      </c>
      <c r="F25" s="44">
        <v>72.947999999999993</v>
      </c>
      <c r="G25" s="46">
        <v>2.0470000000000002</v>
      </c>
      <c r="H25" s="92">
        <v>2.1</v>
      </c>
      <c r="I25" s="166"/>
      <c r="J25" s="74">
        <v>89</v>
      </c>
      <c r="K25" s="75">
        <v>20220320</v>
      </c>
      <c r="L25" s="75">
        <v>313</v>
      </c>
      <c r="M25" s="44">
        <v>119.081</v>
      </c>
      <c r="N25" s="44">
        <v>2.0569999999999999</v>
      </c>
      <c r="O25" s="101">
        <v>1.994</v>
      </c>
      <c r="P25" s="169"/>
      <c r="Q25" s="74">
        <v>113</v>
      </c>
      <c r="R25" s="75">
        <v>20220328</v>
      </c>
      <c r="S25" s="75">
        <v>313</v>
      </c>
      <c r="T25" s="44">
        <v>78.742000000000004</v>
      </c>
      <c r="U25" s="46">
        <v>2.1059999999999999</v>
      </c>
      <c r="V25" s="92">
        <v>1.659</v>
      </c>
      <c r="W25" s="160"/>
      <c r="X25" s="74">
        <v>158</v>
      </c>
      <c r="Y25" s="75">
        <v>20220404</v>
      </c>
      <c r="Z25" s="75">
        <v>313</v>
      </c>
      <c r="AA25" s="44">
        <v>154.91399999999999</v>
      </c>
      <c r="AB25" s="44">
        <v>2.077</v>
      </c>
      <c r="AC25" s="101">
        <v>2.246</v>
      </c>
    </row>
    <row r="26" spans="2:29" ht="21" x14ac:dyDescent="0.25">
      <c r="B26" s="157"/>
      <c r="C26" s="74">
        <v>24</v>
      </c>
      <c r="D26" s="75">
        <v>20220315</v>
      </c>
      <c r="E26" s="75">
        <v>316</v>
      </c>
      <c r="F26" s="44">
        <v>42.536000000000001</v>
      </c>
      <c r="G26" s="46">
        <v>1.996</v>
      </c>
      <c r="H26" s="92">
        <v>2.0350000000000001</v>
      </c>
      <c r="I26" s="166"/>
      <c r="J26" s="74">
        <v>90</v>
      </c>
      <c r="K26" s="75">
        <v>20220320</v>
      </c>
      <c r="L26" s="75">
        <v>316</v>
      </c>
      <c r="M26" s="44">
        <v>103.83799999999999</v>
      </c>
      <c r="N26" s="44">
        <v>2.0569999999999999</v>
      </c>
      <c r="O26" s="101">
        <v>1.9370000000000001</v>
      </c>
      <c r="P26" s="169"/>
      <c r="Q26" s="74">
        <v>114</v>
      </c>
      <c r="R26" s="75">
        <v>20220328</v>
      </c>
      <c r="S26" s="75">
        <v>316</v>
      </c>
      <c r="T26" s="44">
        <v>125.747</v>
      </c>
      <c r="U26" s="46">
        <v>1.9870000000000001</v>
      </c>
      <c r="V26" s="92">
        <v>1.2669999999999999</v>
      </c>
      <c r="W26" s="160"/>
      <c r="X26" s="74">
        <v>159</v>
      </c>
      <c r="Y26" s="75">
        <v>20220404</v>
      </c>
      <c r="Z26" s="75">
        <v>316</v>
      </c>
      <c r="AA26" s="44">
        <v>145.822</v>
      </c>
      <c r="AB26" s="44">
        <v>2.0750000000000002</v>
      </c>
      <c r="AC26" s="101">
        <v>2.2519999999999998</v>
      </c>
    </row>
    <row r="27" spans="2:29" ht="21" x14ac:dyDescent="0.25">
      <c r="B27" s="157"/>
      <c r="C27" s="74">
        <v>25</v>
      </c>
      <c r="D27" s="75">
        <v>20220315</v>
      </c>
      <c r="E27" s="75">
        <v>320</v>
      </c>
      <c r="F27" s="44">
        <v>60.779000000000003</v>
      </c>
      <c r="G27" s="46">
        <v>1.9119999999999999</v>
      </c>
      <c r="H27" s="92">
        <v>1.492</v>
      </c>
      <c r="I27" s="166"/>
      <c r="J27" s="74">
        <v>58</v>
      </c>
      <c r="K27" s="75">
        <v>20220320</v>
      </c>
      <c r="L27" s="75">
        <v>320</v>
      </c>
      <c r="M27" s="44">
        <v>92.483999999999995</v>
      </c>
      <c r="N27" s="44">
        <v>1.97</v>
      </c>
      <c r="O27" s="101">
        <v>1.607</v>
      </c>
      <c r="P27" s="169"/>
      <c r="Q27" s="74">
        <v>115</v>
      </c>
      <c r="R27" s="75">
        <v>20220328</v>
      </c>
      <c r="S27" s="75">
        <v>320</v>
      </c>
      <c r="T27" s="44">
        <v>105.03700000000001</v>
      </c>
      <c r="U27" s="46">
        <v>2.0310000000000001</v>
      </c>
      <c r="V27" s="92">
        <v>1.62</v>
      </c>
      <c r="W27" s="160"/>
      <c r="X27" s="74">
        <v>160</v>
      </c>
      <c r="Y27" s="75">
        <v>20220404</v>
      </c>
      <c r="Z27" s="75">
        <v>320</v>
      </c>
      <c r="AA27" s="44">
        <v>180.28200000000001</v>
      </c>
      <c r="AB27" s="44">
        <v>2.0870000000000002</v>
      </c>
      <c r="AC27" s="101">
        <v>2.2149999999999999</v>
      </c>
    </row>
    <row r="28" spans="2:29" ht="21" x14ac:dyDescent="0.25">
      <c r="B28" s="157"/>
      <c r="C28" s="74">
        <v>26</v>
      </c>
      <c r="D28" s="75">
        <v>20220315</v>
      </c>
      <c r="E28" s="75">
        <v>321</v>
      </c>
      <c r="F28" s="44">
        <v>50.752000000000002</v>
      </c>
      <c r="G28" s="46">
        <v>1.9590000000000001</v>
      </c>
      <c r="H28" s="92">
        <v>2.08</v>
      </c>
      <c r="I28" s="166"/>
      <c r="J28" s="74">
        <v>59</v>
      </c>
      <c r="K28" s="75">
        <v>20220320</v>
      </c>
      <c r="L28" s="75">
        <v>321</v>
      </c>
      <c r="M28" s="44">
        <v>113.815</v>
      </c>
      <c r="N28" s="44">
        <v>2.0550000000000002</v>
      </c>
      <c r="O28" s="101">
        <v>1.1839999999999999</v>
      </c>
      <c r="P28" s="169"/>
      <c r="Q28" s="74">
        <v>116</v>
      </c>
      <c r="R28" s="75">
        <v>20220328</v>
      </c>
      <c r="S28" s="75">
        <v>321</v>
      </c>
      <c r="T28" s="44">
        <v>127.23099999999999</v>
      </c>
      <c r="U28" s="46">
        <v>1.97</v>
      </c>
      <c r="V28" s="92">
        <v>0.98099999999999998</v>
      </c>
      <c r="W28" s="160"/>
      <c r="X28" s="74">
        <v>161</v>
      </c>
      <c r="Y28" s="75">
        <v>20220404</v>
      </c>
      <c r="Z28" s="75">
        <v>321</v>
      </c>
      <c r="AA28" s="44">
        <v>150.71700000000001</v>
      </c>
      <c r="AB28" s="44">
        <v>2.0569999999999999</v>
      </c>
      <c r="AC28" s="101">
        <v>1.9690000000000001</v>
      </c>
    </row>
    <row r="29" spans="2:29" ht="21" x14ac:dyDescent="0.25">
      <c r="B29" s="157"/>
      <c r="C29" s="74">
        <v>27</v>
      </c>
      <c r="D29" s="75">
        <v>20220315</v>
      </c>
      <c r="E29" s="75">
        <v>323</v>
      </c>
      <c r="F29" s="44">
        <v>113.89</v>
      </c>
      <c r="G29" s="46">
        <v>2.0169999999999999</v>
      </c>
      <c r="H29" s="92">
        <v>1.8089999999999999</v>
      </c>
      <c r="I29" s="166"/>
      <c r="J29" s="74">
        <v>60</v>
      </c>
      <c r="K29" s="75">
        <v>20220320</v>
      </c>
      <c r="L29" s="75">
        <v>323</v>
      </c>
      <c r="M29" s="44">
        <v>107.786</v>
      </c>
      <c r="N29" s="44">
        <v>2.016</v>
      </c>
      <c r="O29" s="101">
        <v>0.96099999999999997</v>
      </c>
      <c r="P29" s="169"/>
      <c r="Q29" s="74">
        <v>117</v>
      </c>
      <c r="R29" s="75">
        <v>20220328</v>
      </c>
      <c r="S29" s="75">
        <v>323</v>
      </c>
      <c r="T29" s="44">
        <v>155.209</v>
      </c>
      <c r="U29" s="46">
        <v>2.0840000000000001</v>
      </c>
      <c r="V29" s="92">
        <v>1.028</v>
      </c>
      <c r="W29" s="160"/>
      <c r="X29" s="74">
        <v>162</v>
      </c>
      <c r="Y29" s="75">
        <v>20220404</v>
      </c>
      <c r="Z29" s="75">
        <v>323</v>
      </c>
      <c r="AA29" s="44">
        <v>140.68199999999999</v>
      </c>
      <c r="AB29" s="44">
        <v>2.0710000000000002</v>
      </c>
      <c r="AC29" s="101">
        <v>1.855</v>
      </c>
    </row>
    <row r="30" spans="2:29" ht="21" x14ac:dyDescent="0.25">
      <c r="B30" s="157"/>
      <c r="C30" s="74">
        <v>28</v>
      </c>
      <c r="D30" s="75">
        <v>20220315</v>
      </c>
      <c r="E30" s="75">
        <v>328</v>
      </c>
      <c r="F30" s="44">
        <v>62.726999999999997</v>
      </c>
      <c r="G30" s="46">
        <v>2.0059999999999998</v>
      </c>
      <c r="H30" s="92">
        <v>2.105</v>
      </c>
      <c r="I30" s="166"/>
      <c r="J30" s="74">
        <v>61</v>
      </c>
      <c r="K30" s="75">
        <v>20220320</v>
      </c>
      <c r="L30" s="75">
        <v>328</v>
      </c>
      <c r="M30" s="44">
        <v>121.35899999999999</v>
      </c>
      <c r="N30" s="44">
        <v>2.0670000000000002</v>
      </c>
      <c r="O30" s="101">
        <v>0.73799999999999999</v>
      </c>
      <c r="P30" s="169"/>
      <c r="Q30" s="74">
        <v>118</v>
      </c>
      <c r="R30" s="75">
        <v>20220328</v>
      </c>
      <c r="S30" s="75">
        <v>328</v>
      </c>
      <c r="T30" s="44">
        <v>114.051</v>
      </c>
      <c r="U30" s="46">
        <v>2.0630000000000002</v>
      </c>
      <c r="V30" s="92">
        <v>1.032</v>
      </c>
      <c r="W30" s="160"/>
      <c r="X30" s="74">
        <v>163</v>
      </c>
      <c r="Y30" s="75">
        <v>20220404</v>
      </c>
      <c r="Z30" s="75">
        <v>328</v>
      </c>
      <c r="AA30" s="44">
        <v>104.35599999999999</v>
      </c>
      <c r="AB30" s="44">
        <v>2.052</v>
      </c>
      <c r="AC30" s="101">
        <v>1.9810000000000001</v>
      </c>
    </row>
    <row r="31" spans="2:29" ht="21" x14ac:dyDescent="0.25">
      <c r="B31" s="157"/>
      <c r="C31" s="74">
        <v>29</v>
      </c>
      <c r="D31" s="75">
        <v>20220315</v>
      </c>
      <c r="E31" s="75">
        <v>329</v>
      </c>
      <c r="F31" s="44">
        <v>79.352000000000004</v>
      </c>
      <c r="G31" s="46">
        <v>2.0270000000000001</v>
      </c>
      <c r="H31" s="92">
        <v>2.2519999999999998</v>
      </c>
      <c r="I31" s="166"/>
      <c r="J31" s="74">
        <v>62</v>
      </c>
      <c r="K31" s="75">
        <v>20220320</v>
      </c>
      <c r="L31" s="75">
        <v>329</v>
      </c>
      <c r="M31" s="44">
        <v>148.72900000000001</v>
      </c>
      <c r="N31" s="44">
        <v>2.008</v>
      </c>
      <c r="O31" s="101">
        <v>1.8480000000000001</v>
      </c>
      <c r="P31" s="169"/>
      <c r="Q31" s="74">
        <v>119</v>
      </c>
      <c r="R31" s="75">
        <v>20220328</v>
      </c>
      <c r="S31" s="75">
        <v>329</v>
      </c>
      <c r="T31" s="44">
        <v>104.313</v>
      </c>
      <c r="U31" s="46">
        <v>2.0699999999999998</v>
      </c>
      <c r="V31" s="92">
        <v>1.1399999999999999</v>
      </c>
      <c r="W31" s="160"/>
      <c r="X31" s="74">
        <v>164</v>
      </c>
      <c r="Y31" s="75">
        <v>20220404</v>
      </c>
      <c r="Z31" s="75">
        <v>329</v>
      </c>
      <c r="AA31" s="44">
        <v>126.139</v>
      </c>
      <c r="AB31" s="44">
        <v>2.0640000000000001</v>
      </c>
      <c r="AC31" s="101">
        <v>0.59</v>
      </c>
    </row>
    <row r="32" spans="2:29" ht="22" thickBot="1" x14ac:dyDescent="0.3">
      <c r="B32" s="158"/>
      <c r="C32" s="85">
        <v>30</v>
      </c>
      <c r="D32" s="86">
        <v>20220315</v>
      </c>
      <c r="E32" s="86">
        <v>330</v>
      </c>
      <c r="F32" s="98"/>
      <c r="G32" s="98"/>
      <c r="H32" s="99"/>
      <c r="I32" s="167"/>
      <c r="J32" s="80">
        <v>78</v>
      </c>
      <c r="K32" s="81">
        <v>20220320</v>
      </c>
      <c r="L32" s="81">
        <v>330</v>
      </c>
      <c r="M32" s="95">
        <v>168.67500000000001</v>
      </c>
      <c r="N32" s="95">
        <v>2.0720000000000001</v>
      </c>
      <c r="O32" s="102">
        <v>1.4850000000000001</v>
      </c>
      <c r="P32" s="170"/>
      <c r="Q32" s="80">
        <v>120</v>
      </c>
      <c r="R32" s="81">
        <v>20220328</v>
      </c>
      <c r="S32" s="81">
        <v>330</v>
      </c>
      <c r="T32" s="95">
        <v>96.162999999999997</v>
      </c>
      <c r="U32" s="96">
        <v>2.0670000000000002</v>
      </c>
      <c r="V32" s="97">
        <v>1.1739999999999999</v>
      </c>
      <c r="W32" s="161"/>
      <c r="X32" s="80">
        <v>165</v>
      </c>
      <c r="Y32" s="81">
        <v>20220404</v>
      </c>
      <c r="Z32" s="81">
        <v>330</v>
      </c>
      <c r="AA32" s="95">
        <v>156.393</v>
      </c>
      <c r="AB32" s="95">
        <v>2.048</v>
      </c>
      <c r="AC32" s="102">
        <v>1.633</v>
      </c>
    </row>
    <row r="33" spans="2:29" ht="21" x14ac:dyDescent="0.25">
      <c r="B33" s="156" t="s">
        <v>34</v>
      </c>
      <c r="C33" s="78">
        <v>31</v>
      </c>
      <c r="D33" s="79">
        <v>20220217</v>
      </c>
      <c r="E33" s="79">
        <v>7218</v>
      </c>
      <c r="F33" s="73">
        <v>91.814999999999998</v>
      </c>
      <c r="G33" s="89">
        <v>2.0550000000000002</v>
      </c>
      <c r="H33" s="91">
        <v>1.1080000000000001</v>
      </c>
      <c r="I33" s="165" t="s">
        <v>37</v>
      </c>
      <c r="J33" s="78">
        <v>63</v>
      </c>
      <c r="K33" s="79">
        <v>20220222</v>
      </c>
      <c r="L33" s="79">
        <v>7218</v>
      </c>
      <c r="M33" s="73">
        <v>124.51600000000001</v>
      </c>
      <c r="N33" s="73">
        <v>1.9970000000000001</v>
      </c>
      <c r="O33" s="100">
        <v>0.86499999999999999</v>
      </c>
      <c r="P33" s="168" t="s">
        <v>40</v>
      </c>
      <c r="Q33" s="82">
        <v>121</v>
      </c>
      <c r="R33" s="79">
        <v>20220302</v>
      </c>
      <c r="S33" s="79">
        <v>7218</v>
      </c>
      <c r="T33" s="73">
        <v>98.483000000000004</v>
      </c>
      <c r="U33" s="89">
        <v>2.0329999999999999</v>
      </c>
      <c r="V33" s="91">
        <v>1.139</v>
      </c>
      <c r="W33" s="159" t="s">
        <v>43</v>
      </c>
      <c r="X33" s="78">
        <v>166</v>
      </c>
      <c r="Y33" s="79">
        <v>20220329</v>
      </c>
      <c r="Z33" s="79">
        <v>7218</v>
      </c>
      <c r="AA33" s="73">
        <v>113.172</v>
      </c>
      <c r="AB33" s="73">
        <v>2.0870000000000002</v>
      </c>
      <c r="AC33" s="100">
        <v>0.315</v>
      </c>
    </row>
    <row r="34" spans="2:29" ht="21" x14ac:dyDescent="0.25">
      <c r="B34" s="157"/>
      <c r="C34" s="74">
        <v>32</v>
      </c>
      <c r="D34" s="75">
        <v>20220217</v>
      </c>
      <c r="E34" s="75">
        <v>7223</v>
      </c>
      <c r="F34" s="44">
        <v>81.98</v>
      </c>
      <c r="G34" s="46">
        <v>1.9990000000000001</v>
      </c>
      <c r="H34" s="92">
        <v>1.879</v>
      </c>
      <c r="I34" s="166"/>
      <c r="J34" s="74">
        <v>64</v>
      </c>
      <c r="K34" s="75">
        <v>20220222</v>
      </c>
      <c r="L34" s="75">
        <v>7223</v>
      </c>
      <c r="M34" s="44">
        <v>186.05</v>
      </c>
      <c r="N34" s="44">
        <v>2.0680000000000001</v>
      </c>
      <c r="O34" s="101">
        <v>2.141</v>
      </c>
      <c r="P34" s="169"/>
      <c r="Q34" s="83">
        <v>122</v>
      </c>
      <c r="R34" s="75">
        <v>20220302</v>
      </c>
      <c r="S34" s="75">
        <v>7223</v>
      </c>
      <c r="T34" s="44">
        <v>116.62</v>
      </c>
      <c r="U34" s="46">
        <v>2.0539999999999998</v>
      </c>
      <c r="V34" s="92">
        <v>1.5109999999999999</v>
      </c>
      <c r="W34" s="160"/>
      <c r="X34" s="74">
        <v>167</v>
      </c>
      <c r="Y34" s="75">
        <v>20220329</v>
      </c>
      <c r="Z34" s="75">
        <v>7223</v>
      </c>
      <c r="AA34" s="44">
        <v>115.929</v>
      </c>
      <c r="AB34" s="44">
        <v>2.0880000000000001</v>
      </c>
      <c r="AC34" s="101">
        <v>1.2050000000000001</v>
      </c>
    </row>
    <row r="35" spans="2:29" ht="21" x14ac:dyDescent="0.25">
      <c r="B35" s="157"/>
      <c r="C35" s="74">
        <v>33</v>
      </c>
      <c r="D35" s="75">
        <v>20220217</v>
      </c>
      <c r="E35" s="75">
        <v>7224</v>
      </c>
      <c r="F35" s="44">
        <v>77.180999999999997</v>
      </c>
      <c r="G35" s="46">
        <v>2.0390000000000001</v>
      </c>
      <c r="H35" s="92">
        <v>2.1179999999999999</v>
      </c>
      <c r="I35" s="166"/>
      <c r="J35" s="74">
        <v>65</v>
      </c>
      <c r="K35" s="75">
        <v>20220222</v>
      </c>
      <c r="L35" s="75">
        <v>7224</v>
      </c>
      <c r="M35" s="44">
        <v>187.749</v>
      </c>
      <c r="N35" s="44">
        <v>1.996</v>
      </c>
      <c r="O35" s="101">
        <v>1.327</v>
      </c>
      <c r="P35" s="169"/>
      <c r="Q35" s="83">
        <v>123</v>
      </c>
      <c r="R35" s="75">
        <v>20220302</v>
      </c>
      <c r="S35" s="75">
        <v>7224</v>
      </c>
      <c r="T35" s="44">
        <v>122.247</v>
      </c>
      <c r="U35" s="46">
        <v>2.077</v>
      </c>
      <c r="V35" s="92">
        <v>0.97799999999999998</v>
      </c>
      <c r="W35" s="160"/>
      <c r="X35" s="74">
        <v>168</v>
      </c>
      <c r="Y35" s="75">
        <v>20220329</v>
      </c>
      <c r="Z35" s="75">
        <v>7224</v>
      </c>
      <c r="AA35" s="44">
        <v>746.98699999999997</v>
      </c>
      <c r="AB35" s="44">
        <v>2.1019999999999999</v>
      </c>
      <c r="AC35" s="101">
        <v>2.016</v>
      </c>
    </row>
    <row r="36" spans="2:29" ht="21" x14ac:dyDescent="0.25">
      <c r="B36" s="157"/>
      <c r="C36" s="74">
        <v>34</v>
      </c>
      <c r="D36" s="75">
        <v>20220217</v>
      </c>
      <c r="E36" s="75">
        <v>7225</v>
      </c>
      <c r="F36" s="44">
        <v>162.06800000000001</v>
      </c>
      <c r="G36" s="46">
        <v>1.881</v>
      </c>
      <c r="H36" s="92">
        <v>1.218</v>
      </c>
      <c r="I36" s="166"/>
      <c r="J36" s="74">
        <v>66</v>
      </c>
      <c r="K36" s="75">
        <v>20220222</v>
      </c>
      <c r="L36" s="75">
        <v>7225</v>
      </c>
      <c r="M36" s="44">
        <v>175.40700000000001</v>
      </c>
      <c r="N36" s="44">
        <v>2.0649999999999999</v>
      </c>
      <c r="O36" s="101">
        <v>2.2080000000000002</v>
      </c>
      <c r="P36" s="169"/>
      <c r="Q36" s="83">
        <v>124</v>
      </c>
      <c r="R36" s="75">
        <v>20220302</v>
      </c>
      <c r="S36" s="75">
        <v>7225</v>
      </c>
      <c r="T36" s="44">
        <v>95.173000000000002</v>
      </c>
      <c r="U36" s="46">
        <v>2.08</v>
      </c>
      <c r="V36" s="92">
        <v>0.75</v>
      </c>
      <c r="W36" s="160"/>
      <c r="X36" s="74">
        <v>169</v>
      </c>
      <c r="Y36" s="75">
        <v>20220329</v>
      </c>
      <c r="Z36" s="75">
        <v>7225</v>
      </c>
      <c r="AA36" s="44">
        <v>154.23599999999999</v>
      </c>
      <c r="AB36" s="44">
        <v>2.0910000000000002</v>
      </c>
      <c r="AC36" s="101">
        <v>0.69099999999999995</v>
      </c>
    </row>
    <row r="37" spans="2:29" ht="21" x14ac:dyDescent="0.25">
      <c r="B37" s="157"/>
      <c r="C37" s="74">
        <v>35</v>
      </c>
      <c r="D37" s="75">
        <v>20220315</v>
      </c>
      <c r="E37" s="75">
        <v>302</v>
      </c>
      <c r="F37" s="44">
        <v>53.741</v>
      </c>
      <c r="G37" s="46">
        <v>1.964</v>
      </c>
      <c r="H37" s="92">
        <v>2.0680000000000001</v>
      </c>
      <c r="I37" s="166"/>
      <c r="J37" s="74">
        <v>67</v>
      </c>
      <c r="K37" s="75">
        <v>20220320</v>
      </c>
      <c r="L37" s="75">
        <v>302</v>
      </c>
      <c r="M37" s="44">
        <v>134.203</v>
      </c>
      <c r="N37" s="44">
        <v>1.9219999999999999</v>
      </c>
      <c r="O37" s="101">
        <v>1.004</v>
      </c>
      <c r="P37" s="169"/>
      <c r="Q37" s="83">
        <v>125</v>
      </c>
      <c r="R37" s="75">
        <v>20220328</v>
      </c>
      <c r="S37" s="75">
        <v>302</v>
      </c>
      <c r="T37" s="44">
        <v>99.090999999999994</v>
      </c>
      <c r="U37" s="46">
        <v>2.04</v>
      </c>
      <c r="V37" s="92">
        <v>1.673</v>
      </c>
      <c r="W37" s="160"/>
      <c r="X37" s="74">
        <v>170</v>
      </c>
      <c r="Y37" s="75">
        <v>20220404</v>
      </c>
      <c r="Z37" s="75">
        <v>302</v>
      </c>
      <c r="AA37" s="44">
        <v>115.126</v>
      </c>
      <c r="AB37" s="44">
        <v>2.08</v>
      </c>
      <c r="AC37" s="101">
        <v>1.8340000000000001</v>
      </c>
    </row>
    <row r="38" spans="2:29" ht="21" x14ac:dyDescent="0.25">
      <c r="B38" s="157"/>
      <c r="C38" s="74">
        <v>36</v>
      </c>
      <c r="D38" s="75">
        <v>20220315</v>
      </c>
      <c r="E38" s="75">
        <v>306</v>
      </c>
      <c r="F38" s="44">
        <v>63.46</v>
      </c>
      <c r="G38" s="46">
        <v>2.0339999999999998</v>
      </c>
      <c r="H38" s="92">
        <v>2.1059999999999999</v>
      </c>
      <c r="I38" s="166"/>
      <c r="J38" s="74">
        <v>68</v>
      </c>
      <c r="K38" s="75">
        <v>20220320</v>
      </c>
      <c r="L38" s="75">
        <v>306</v>
      </c>
      <c r="M38" s="44">
        <v>117.574</v>
      </c>
      <c r="N38" s="44">
        <v>2.0779999999999998</v>
      </c>
      <c r="O38" s="101">
        <v>1.0720000000000001</v>
      </c>
      <c r="P38" s="169"/>
      <c r="Q38" s="83">
        <v>126</v>
      </c>
      <c r="R38" s="75">
        <v>20220328</v>
      </c>
      <c r="S38" s="75">
        <v>303</v>
      </c>
      <c r="T38" s="44">
        <v>116.19499999999999</v>
      </c>
      <c r="U38" s="46">
        <v>1.8939999999999999</v>
      </c>
      <c r="V38" s="92">
        <v>0.81799999999999995</v>
      </c>
      <c r="W38" s="160"/>
      <c r="X38" s="74">
        <v>171</v>
      </c>
      <c r="Y38" s="75">
        <v>20220404</v>
      </c>
      <c r="Z38" s="75">
        <v>303</v>
      </c>
      <c r="AA38" s="44">
        <v>182.26300000000001</v>
      </c>
      <c r="AB38" s="44">
        <v>2.0920000000000001</v>
      </c>
      <c r="AC38" s="101">
        <v>1.74</v>
      </c>
    </row>
    <row r="39" spans="2:29" ht="21" x14ac:dyDescent="0.25">
      <c r="B39" s="157"/>
      <c r="C39" s="74">
        <v>37</v>
      </c>
      <c r="D39" s="75">
        <v>20220315</v>
      </c>
      <c r="E39" s="75">
        <v>303</v>
      </c>
      <c r="F39" s="44">
        <v>85.265000000000001</v>
      </c>
      <c r="G39" s="46">
        <v>2.0230000000000001</v>
      </c>
      <c r="H39" s="92">
        <v>1.8120000000000001</v>
      </c>
      <c r="I39" s="166"/>
      <c r="J39" s="74">
        <v>69</v>
      </c>
      <c r="K39" s="75">
        <v>20220320</v>
      </c>
      <c r="L39" s="75">
        <v>303</v>
      </c>
      <c r="M39" s="44">
        <v>152.99799999999999</v>
      </c>
      <c r="N39" s="44">
        <v>2.0710000000000002</v>
      </c>
      <c r="O39" s="101">
        <v>2.0910000000000002</v>
      </c>
      <c r="P39" s="169"/>
      <c r="Q39" s="83">
        <v>127</v>
      </c>
      <c r="R39" s="75">
        <v>20220328</v>
      </c>
      <c r="S39" s="75">
        <v>306</v>
      </c>
      <c r="T39" s="44">
        <v>99.89</v>
      </c>
      <c r="U39" s="46">
        <v>2.0840000000000001</v>
      </c>
      <c r="V39" s="92">
        <v>1.3120000000000001</v>
      </c>
      <c r="W39" s="160"/>
      <c r="X39" s="74">
        <v>172</v>
      </c>
      <c r="Y39" s="75">
        <v>20220404</v>
      </c>
      <c r="Z39" s="75">
        <v>306</v>
      </c>
      <c r="AA39" s="44">
        <v>115.479</v>
      </c>
      <c r="AB39" s="44">
        <v>2.081</v>
      </c>
      <c r="AC39" s="101">
        <v>0.71899999999999997</v>
      </c>
    </row>
    <row r="40" spans="2:29" ht="21" x14ac:dyDescent="0.25">
      <c r="B40" s="157"/>
      <c r="C40" s="74">
        <v>38</v>
      </c>
      <c r="D40" s="75">
        <v>20220315</v>
      </c>
      <c r="E40" s="75">
        <v>309</v>
      </c>
      <c r="F40" s="44">
        <v>49.938000000000002</v>
      </c>
      <c r="G40" s="46">
        <v>1.9219999999999999</v>
      </c>
      <c r="H40" s="92">
        <v>2.0070000000000001</v>
      </c>
      <c r="I40" s="166"/>
      <c r="J40" s="74">
        <v>70</v>
      </c>
      <c r="K40" s="75">
        <v>20220320</v>
      </c>
      <c r="L40" s="75">
        <v>309</v>
      </c>
      <c r="M40" s="44">
        <v>110.663</v>
      </c>
      <c r="N40" s="44">
        <v>1.996</v>
      </c>
      <c r="O40" s="101">
        <v>1.6850000000000001</v>
      </c>
      <c r="P40" s="169"/>
      <c r="Q40" s="83">
        <v>128</v>
      </c>
      <c r="R40" s="75">
        <v>20220328</v>
      </c>
      <c r="S40" s="75">
        <v>309</v>
      </c>
      <c r="T40" s="44">
        <v>113.092</v>
      </c>
      <c r="U40" s="46">
        <v>2.081</v>
      </c>
      <c r="V40" s="92">
        <v>1.341</v>
      </c>
      <c r="W40" s="160"/>
      <c r="X40" s="74">
        <v>173</v>
      </c>
      <c r="Y40" s="75">
        <v>20220404</v>
      </c>
      <c r="Z40" s="75">
        <v>309</v>
      </c>
      <c r="AA40" s="44">
        <v>123.253</v>
      </c>
      <c r="AB40" s="44">
        <v>2.0760000000000001</v>
      </c>
      <c r="AC40" s="101">
        <v>2.1779999999999999</v>
      </c>
    </row>
    <row r="41" spans="2:29" ht="21" x14ac:dyDescent="0.25">
      <c r="B41" s="157"/>
      <c r="C41" s="74">
        <v>39</v>
      </c>
      <c r="D41" s="75">
        <v>20220315</v>
      </c>
      <c r="E41" s="75">
        <v>312</v>
      </c>
      <c r="F41" s="44">
        <v>70.194999999999993</v>
      </c>
      <c r="G41" s="46">
        <v>1.9870000000000001</v>
      </c>
      <c r="H41" s="92">
        <v>1.5</v>
      </c>
      <c r="I41" s="166"/>
      <c r="J41" s="74">
        <v>71</v>
      </c>
      <c r="K41" s="75">
        <v>20220320</v>
      </c>
      <c r="L41" s="75">
        <v>312</v>
      </c>
      <c r="M41" s="44">
        <v>89.400999999999996</v>
      </c>
      <c r="N41" s="44">
        <v>1.9930000000000001</v>
      </c>
      <c r="O41" s="101">
        <v>1.786</v>
      </c>
      <c r="P41" s="169"/>
      <c r="Q41" s="83">
        <v>129</v>
      </c>
      <c r="R41" s="75">
        <v>20220328</v>
      </c>
      <c r="S41" s="75">
        <v>312</v>
      </c>
      <c r="T41" s="44">
        <v>112.02800000000001</v>
      </c>
      <c r="U41" s="46">
        <v>2.0329999999999999</v>
      </c>
      <c r="V41" s="92">
        <v>1.776</v>
      </c>
      <c r="W41" s="160"/>
      <c r="X41" s="74">
        <v>174</v>
      </c>
      <c r="Y41" s="75">
        <v>20220404</v>
      </c>
      <c r="Z41" s="75">
        <v>312</v>
      </c>
      <c r="AA41" s="44">
        <v>178.922</v>
      </c>
      <c r="AB41" s="44">
        <v>2.09</v>
      </c>
      <c r="AC41" s="101">
        <v>2.1480000000000001</v>
      </c>
    </row>
    <row r="42" spans="2:29" ht="21" x14ac:dyDescent="0.25">
      <c r="B42" s="157"/>
      <c r="C42" s="74">
        <v>40</v>
      </c>
      <c r="D42" s="75">
        <v>20220315</v>
      </c>
      <c r="E42" s="75">
        <v>314</v>
      </c>
      <c r="F42" s="44">
        <v>61.576000000000001</v>
      </c>
      <c r="G42" s="46">
        <v>1.9490000000000001</v>
      </c>
      <c r="H42" s="92">
        <v>0.86099999999999999</v>
      </c>
      <c r="I42" s="166"/>
      <c r="J42" s="74">
        <v>72</v>
      </c>
      <c r="K42" s="75">
        <v>20220320</v>
      </c>
      <c r="L42" s="75">
        <v>314</v>
      </c>
      <c r="M42" s="44">
        <v>102.172</v>
      </c>
      <c r="N42" s="44">
        <v>1.952</v>
      </c>
      <c r="O42" s="101">
        <v>1.044</v>
      </c>
      <c r="P42" s="169"/>
      <c r="Q42" s="83">
        <v>130</v>
      </c>
      <c r="R42" s="75">
        <v>20220328</v>
      </c>
      <c r="S42" s="75">
        <v>314</v>
      </c>
      <c r="T42" s="44">
        <v>110.21599999999999</v>
      </c>
      <c r="U42" s="46">
        <v>2.0699999999999998</v>
      </c>
      <c r="V42" s="92">
        <v>1.893</v>
      </c>
      <c r="W42" s="160"/>
      <c r="X42" s="74">
        <v>175</v>
      </c>
      <c r="Y42" s="75">
        <v>20220404</v>
      </c>
      <c r="Z42" s="75">
        <v>314</v>
      </c>
      <c r="AA42" s="44">
        <v>125.777</v>
      </c>
      <c r="AB42" s="44">
        <v>2.0880000000000001</v>
      </c>
      <c r="AC42" s="101">
        <v>1.3149999999999999</v>
      </c>
    </row>
    <row r="43" spans="2:29" ht="21" x14ac:dyDescent="0.25">
      <c r="B43" s="157"/>
      <c r="C43" s="74">
        <v>41</v>
      </c>
      <c r="D43" s="75">
        <v>20220315</v>
      </c>
      <c r="E43" s="75">
        <v>317</v>
      </c>
      <c r="F43" s="44">
        <v>56.027999999999999</v>
      </c>
      <c r="G43" s="46">
        <v>1.954</v>
      </c>
      <c r="H43" s="92">
        <v>1.9990000000000001</v>
      </c>
      <c r="I43" s="166"/>
      <c r="J43" s="74">
        <v>73</v>
      </c>
      <c r="K43" s="75">
        <v>20220320</v>
      </c>
      <c r="L43" s="75">
        <v>317</v>
      </c>
      <c r="M43" s="44">
        <v>86.218999999999994</v>
      </c>
      <c r="N43" s="44">
        <v>2.0310000000000001</v>
      </c>
      <c r="O43" s="101">
        <v>2.0270000000000001</v>
      </c>
      <c r="P43" s="169"/>
      <c r="Q43" s="83">
        <v>131</v>
      </c>
      <c r="R43" s="75">
        <v>20220328</v>
      </c>
      <c r="S43" s="75">
        <v>317</v>
      </c>
      <c r="T43" s="44">
        <v>126.849</v>
      </c>
      <c r="U43" s="46">
        <v>2.0390000000000001</v>
      </c>
      <c r="V43" s="92">
        <v>0.30399999999999999</v>
      </c>
      <c r="W43" s="160"/>
      <c r="X43" s="74">
        <v>176</v>
      </c>
      <c r="Y43" s="75">
        <v>20220404</v>
      </c>
      <c r="Z43" s="75">
        <v>317</v>
      </c>
      <c r="AA43" s="44">
        <v>195.20500000000001</v>
      </c>
      <c r="AB43" s="44">
        <v>2.0590000000000002</v>
      </c>
      <c r="AC43" s="101">
        <v>1.429</v>
      </c>
    </row>
    <row r="44" spans="2:29" ht="21" x14ac:dyDescent="0.25">
      <c r="B44" s="157"/>
      <c r="C44" s="74">
        <v>42</v>
      </c>
      <c r="D44" s="75">
        <v>20220315</v>
      </c>
      <c r="E44" s="75">
        <v>318</v>
      </c>
      <c r="F44" s="44">
        <v>70.096000000000004</v>
      </c>
      <c r="G44" s="46">
        <v>1.9970000000000001</v>
      </c>
      <c r="H44" s="92">
        <v>2.1019999999999999</v>
      </c>
      <c r="I44" s="166"/>
      <c r="J44" s="74">
        <v>74</v>
      </c>
      <c r="K44" s="75">
        <v>20220320</v>
      </c>
      <c r="L44" s="75">
        <v>318</v>
      </c>
      <c r="M44" s="44">
        <v>85.397999999999996</v>
      </c>
      <c r="N44" s="44">
        <v>2.008</v>
      </c>
      <c r="O44" s="101">
        <v>1.8480000000000001</v>
      </c>
      <c r="P44" s="169"/>
      <c r="Q44" s="83">
        <v>132</v>
      </c>
      <c r="R44" s="75">
        <v>20220328</v>
      </c>
      <c r="S44" s="75">
        <v>318</v>
      </c>
      <c r="T44" s="44">
        <v>115.73699999999999</v>
      </c>
      <c r="U44" s="46">
        <v>2.0819999999999999</v>
      </c>
      <c r="V44" s="92">
        <v>0.85099999999999998</v>
      </c>
      <c r="W44" s="160"/>
      <c r="X44" s="74">
        <v>177</v>
      </c>
      <c r="Y44" s="75">
        <v>20220404</v>
      </c>
      <c r="Z44" s="75">
        <v>318</v>
      </c>
      <c r="AA44" s="44">
        <v>177.24</v>
      </c>
      <c r="AB44" s="44">
        <v>2.0910000000000002</v>
      </c>
      <c r="AC44" s="101">
        <v>1.1020000000000001</v>
      </c>
    </row>
    <row r="45" spans="2:29" ht="21" x14ac:dyDescent="0.25">
      <c r="B45" s="157"/>
      <c r="C45" s="74">
        <v>43</v>
      </c>
      <c r="D45" s="75">
        <v>20220315</v>
      </c>
      <c r="E45" s="75">
        <v>319</v>
      </c>
      <c r="F45" s="44">
        <v>55.122</v>
      </c>
      <c r="G45" s="46">
        <v>1.974</v>
      </c>
      <c r="H45" s="92">
        <v>0.95899999999999996</v>
      </c>
      <c r="I45" s="166"/>
      <c r="J45" s="74">
        <v>75</v>
      </c>
      <c r="K45" s="75">
        <v>20220320</v>
      </c>
      <c r="L45" s="75">
        <v>319</v>
      </c>
      <c r="M45" s="44">
        <v>95.084000000000003</v>
      </c>
      <c r="N45" s="44">
        <v>2.06</v>
      </c>
      <c r="O45" s="101">
        <v>1.381</v>
      </c>
      <c r="P45" s="169"/>
      <c r="Q45" s="83">
        <v>133</v>
      </c>
      <c r="R45" s="75">
        <v>20220328</v>
      </c>
      <c r="S45" s="75">
        <v>319</v>
      </c>
      <c r="T45" s="44">
        <v>148.53700000000001</v>
      </c>
      <c r="U45" s="46">
        <v>2.0609999999999999</v>
      </c>
      <c r="V45" s="92">
        <v>1.232</v>
      </c>
      <c r="W45" s="160"/>
      <c r="X45" s="74">
        <v>178</v>
      </c>
      <c r="Y45" s="75">
        <v>20220404</v>
      </c>
      <c r="Z45" s="75">
        <v>319</v>
      </c>
      <c r="AA45" s="44">
        <v>202.25700000000001</v>
      </c>
      <c r="AB45" s="44">
        <v>2.093</v>
      </c>
      <c r="AC45" s="101">
        <v>1.0549999999999999</v>
      </c>
    </row>
    <row r="46" spans="2:29" ht="21" x14ac:dyDescent="0.25">
      <c r="B46" s="157"/>
      <c r="C46" s="74">
        <v>44</v>
      </c>
      <c r="D46" s="75">
        <v>20220315</v>
      </c>
      <c r="E46" s="75">
        <v>324</v>
      </c>
      <c r="F46" s="44">
        <v>41.191000000000003</v>
      </c>
      <c r="G46" s="46">
        <v>2.0030000000000001</v>
      </c>
      <c r="H46" s="92">
        <v>2.1120000000000001</v>
      </c>
      <c r="I46" s="166"/>
      <c r="J46" s="74">
        <v>76</v>
      </c>
      <c r="K46" s="75">
        <v>20220320</v>
      </c>
      <c r="L46" s="75">
        <v>324</v>
      </c>
      <c r="M46" s="44">
        <v>104.288</v>
      </c>
      <c r="N46" s="44">
        <v>2.0470000000000002</v>
      </c>
      <c r="O46" s="101">
        <v>2.1360000000000001</v>
      </c>
      <c r="P46" s="169"/>
      <c r="Q46" s="83">
        <v>134</v>
      </c>
      <c r="R46" s="75">
        <v>20220328</v>
      </c>
      <c r="S46" s="75">
        <v>324</v>
      </c>
      <c r="T46" s="44">
        <v>142.42599999999999</v>
      </c>
      <c r="U46" s="46">
        <v>2.0790000000000002</v>
      </c>
      <c r="V46" s="92">
        <v>1.913</v>
      </c>
      <c r="W46" s="160"/>
      <c r="X46" s="74">
        <v>179</v>
      </c>
      <c r="Y46" s="75">
        <v>20220404</v>
      </c>
      <c r="Z46" s="75">
        <v>324</v>
      </c>
      <c r="AA46" s="44">
        <v>118.649</v>
      </c>
      <c r="AB46" s="44">
        <v>2.0270000000000001</v>
      </c>
      <c r="AC46" s="101">
        <v>0.27900000000000003</v>
      </c>
    </row>
    <row r="47" spans="2:29" ht="22" thickBot="1" x14ac:dyDescent="0.3">
      <c r="B47" s="158"/>
      <c r="C47" s="80">
        <v>45</v>
      </c>
      <c r="D47" s="81">
        <v>20220315</v>
      </c>
      <c r="E47" s="81">
        <v>325</v>
      </c>
      <c r="F47" s="95">
        <v>55.475999999999999</v>
      </c>
      <c r="G47" s="96">
        <v>1.984</v>
      </c>
      <c r="H47" s="97">
        <v>0.73199999999999998</v>
      </c>
      <c r="I47" s="167"/>
      <c r="J47" s="80">
        <v>77</v>
      </c>
      <c r="K47" s="81">
        <v>20220320</v>
      </c>
      <c r="L47" s="81">
        <v>325</v>
      </c>
      <c r="M47" s="95">
        <v>100.70099999999999</v>
      </c>
      <c r="N47" s="95">
        <v>2.012</v>
      </c>
      <c r="O47" s="102">
        <v>1.325</v>
      </c>
      <c r="P47" s="170"/>
      <c r="Q47" s="84">
        <v>135</v>
      </c>
      <c r="R47" s="81">
        <v>20220328</v>
      </c>
      <c r="S47" s="81">
        <v>325</v>
      </c>
      <c r="T47" s="95">
        <v>124.405</v>
      </c>
      <c r="U47" s="96">
        <v>2.0920000000000001</v>
      </c>
      <c r="V47" s="97">
        <v>0.81899999999999995</v>
      </c>
      <c r="W47" s="161"/>
      <c r="X47" s="80">
        <v>180</v>
      </c>
      <c r="Y47" s="81">
        <v>20220404</v>
      </c>
      <c r="Z47" s="81">
        <v>325</v>
      </c>
      <c r="AA47" s="95">
        <v>135.88200000000001</v>
      </c>
      <c r="AB47" s="95">
        <v>2.0499999999999998</v>
      </c>
      <c r="AC47" s="102">
        <v>0.81100000000000005</v>
      </c>
    </row>
    <row r="48" spans="2:29" x14ac:dyDescent="0.2">
      <c r="J48" s="42">
        <v>91</v>
      </c>
      <c r="M48" s="44">
        <v>102.771</v>
      </c>
      <c r="N48" s="44">
        <v>1.9610000000000001</v>
      </c>
      <c r="O48" s="44">
        <v>0.625</v>
      </c>
    </row>
  </sheetData>
  <mergeCells count="12">
    <mergeCell ref="B3:B17"/>
    <mergeCell ref="B18:B32"/>
    <mergeCell ref="B33:B47"/>
    <mergeCell ref="W3:W17"/>
    <mergeCell ref="W18:W32"/>
    <mergeCell ref="W33:W47"/>
    <mergeCell ref="I3:I17"/>
    <mergeCell ref="I18:I32"/>
    <mergeCell ref="I33:I47"/>
    <mergeCell ref="P3:P17"/>
    <mergeCell ref="P18:P32"/>
    <mergeCell ref="P33:P47"/>
  </mergeCells>
  <phoneticPr fontId="10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7CD6CC-03C8-5C4C-8E73-EE9D3BEFF1AE}">
  <dimension ref="A1:BA45"/>
  <sheetViews>
    <sheetView zoomScale="80" zoomScaleNormal="80" workbookViewId="0">
      <selection activeCell="AW27" sqref="AW27"/>
    </sheetView>
  </sheetViews>
  <sheetFormatPr baseColWidth="10" defaultRowHeight="16" x14ac:dyDescent="0.2"/>
  <cols>
    <col min="4" max="6" width="10.83203125" style="44"/>
    <col min="49" max="49" width="13.33203125" bestFit="1" customWidth="1"/>
    <col min="50" max="50" width="18.33203125" bestFit="1" customWidth="1"/>
  </cols>
  <sheetData>
    <row r="1" spans="1:51" ht="17" thickBot="1" x14ac:dyDescent="0.25">
      <c r="A1" s="104" t="s">
        <v>0</v>
      </c>
      <c r="B1" s="105">
        <v>44711</v>
      </c>
      <c r="C1" s="104"/>
      <c r="D1" s="104" t="s">
        <v>2</v>
      </c>
      <c r="E1" s="104"/>
      <c r="F1" s="104"/>
      <c r="G1" s="105">
        <v>44713</v>
      </c>
      <c r="H1" s="104"/>
      <c r="I1" s="3" t="s">
        <v>11</v>
      </c>
      <c r="J1" s="104"/>
      <c r="K1" s="104"/>
      <c r="L1" s="105">
        <v>44715</v>
      </c>
      <c r="M1" s="104"/>
      <c r="N1" s="104" t="s">
        <v>12</v>
      </c>
      <c r="O1" s="104"/>
      <c r="P1" s="104"/>
      <c r="Q1" s="105">
        <v>44718</v>
      </c>
      <c r="R1" s="104"/>
      <c r="S1" s="104" t="s">
        <v>57</v>
      </c>
      <c r="T1" s="104"/>
      <c r="U1" s="104"/>
      <c r="V1" s="105">
        <v>44721</v>
      </c>
      <c r="W1" s="104"/>
      <c r="X1" s="104" t="s">
        <v>15</v>
      </c>
      <c r="Y1" s="104"/>
      <c r="Z1" s="104"/>
      <c r="AA1" s="105">
        <v>44724</v>
      </c>
      <c r="AB1" s="104"/>
      <c r="AC1" s="104" t="s">
        <v>58</v>
      </c>
      <c r="AD1" s="104"/>
      <c r="AE1" s="104"/>
      <c r="AF1" s="105">
        <v>44727</v>
      </c>
      <c r="AG1" s="104"/>
      <c r="AH1" s="104" t="s">
        <v>18</v>
      </c>
      <c r="AI1" s="104"/>
      <c r="AJ1" s="104"/>
      <c r="AK1" s="105">
        <v>44732</v>
      </c>
      <c r="AL1" s="104"/>
      <c r="AM1" s="104" t="s">
        <v>59</v>
      </c>
      <c r="AN1" s="104"/>
      <c r="AO1" s="104"/>
      <c r="AP1" s="105">
        <v>44737</v>
      </c>
      <c r="AQ1" s="104"/>
      <c r="AR1" s="104" t="s">
        <v>60</v>
      </c>
      <c r="AS1" s="104"/>
      <c r="AT1" s="104"/>
      <c r="AU1" s="104"/>
      <c r="AV1" s="105"/>
      <c r="AX1">
        <f>AVERAGE(K3:K38)</f>
        <v>48.1036111111111</v>
      </c>
    </row>
    <row r="2" spans="1:51" ht="17" thickBot="1" x14ac:dyDescent="0.25">
      <c r="A2" s="108" t="s">
        <v>10</v>
      </c>
      <c r="B2" s="109" t="s">
        <v>52</v>
      </c>
      <c r="C2" s="110" t="s">
        <v>3</v>
      </c>
      <c r="D2" s="110" t="s">
        <v>4</v>
      </c>
      <c r="E2" s="110" t="s">
        <v>5</v>
      </c>
      <c r="F2" s="111" t="s">
        <v>6</v>
      </c>
      <c r="G2" s="109" t="s">
        <v>52</v>
      </c>
      <c r="H2" s="110" t="s">
        <v>3</v>
      </c>
      <c r="I2" s="110" t="s">
        <v>4</v>
      </c>
      <c r="J2" s="110" t="s">
        <v>5</v>
      </c>
      <c r="K2" s="111" t="s">
        <v>6</v>
      </c>
      <c r="L2" s="109" t="s">
        <v>52</v>
      </c>
      <c r="M2" s="110" t="s">
        <v>3</v>
      </c>
      <c r="N2" s="110" t="s">
        <v>4</v>
      </c>
      <c r="O2" s="110" t="s">
        <v>5</v>
      </c>
      <c r="P2" s="111" t="s">
        <v>6</v>
      </c>
      <c r="Q2" s="109" t="s">
        <v>52</v>
      </c>
      <c r="R2" s="110" t="s">
        <v>3</v>
      </c>
      <c r="S2" s="110" t="s">
        <v>4</v>
      </c>
      <c r="T2" s="110" t="s">
        <v>5</v>
      </c>
      <c r="U2" s="111" t="s">
        <v>6</v>
      </c>
      <c r="V2" s="109" t="s">
        <v>52</v>
      </c>
      <c r="W2" s="110" t="s">
        <v>3</v>
      </c>
      <c r="X2" s="110" t="s">
        <v>4</v>
      </c>
      <c r="Y2" s="110" t="s">
        <v>5</v>
      </c>
      <c r="Z2" s="111" t="s">
        <v>6</v>
      </c>
      <c r="AA2" s="109" t="s">
        <v>52</v>
      </c>
      <c r="AB2" s="110" t="s">
        <v>3</v>
      </c>
      <c r="AC2" s="110" t="s">
        <v>4</v>
      </c>
      <c r="AD2" s="110" t="s">
        <v>5</v>
      </c>
      <c r="AE2" s="111" t="s">
        <v>6</v>
      </c>
      <c r="AF2" s="109" t="s">
        <v>52</v>
      </c>
      <c r="AG2" s="110" t="s">
        <v>3</v>
      </c>
      <c r="AH2" s="110" t="s">
        <v>4</v>
      </c>
      <c r="AI2" s="110" t="s">
        <v>5</v>
      </c>
      <c r="AJ2" s="111" t="s">
        <v>6</v>
      </c>
      <c r="AK2" s="109" t="s">
        <v>52</v>
      </c>
      <c r="AL2" s="110" t="s">
        <v>3</v>
      </c>
      <c r="AM2" s="110" t="s">
        <v>4</v>
      </c>
      <c r="AN2" s="110" t="s">
        <v>5</v>
      </c>
      <c r="AO2" s="111" t="s">
        <v>6</v>
      </c>
      <c r="AP2" s="109" t="s">
        <v>52</v>
      </c>
      <c r="AQ2" s="110" t="s">
        <v>3</v>
      </c>
      <c r="AR2" s="110" t="s">
        <v>4</v>
      </c>
      <c r="AS2" s="110" t="s">
        <v>5</v>
      </c>
      <c r="AT2" s="111" t="s">
        <v>6</v>
      </c>
      <c r="AU2" s="108"/>
      <c r="AV2" s="109" t="s">
        <v>52</v>
      </c>
      <c r="AW2" s="117" t="s">
        <v>63</v>
      </c>
      <c r="AX2" s="117" t="s">
        <v>72</v>
      </c>
      <c r="AY2" s="56"/>
    </row>
    <row r="3" spans="1:51" x14ac:dyDescent="0.2">
      <c r="A3" s="171" t="s">
        <v>53</v>
      </c>
      <c r="B3" s="30">
        <v>7230</v>
      </c>
      <c r="C3" s="8"/>
      <c r="D3" s="8">
        <v>3.7</v>
      </c>
      <c r="E3" s="8">
        <v>3.8</v>
      </c>
      <c r="F3" s="53">
        <f>(POWER(E3,2)*D3)/2</f>
        <v>26.713999999999999</v>
      </c>
      <c r="G3" s="30">
        <v>7230</v>
      </c>
      <c r="H3" s="8"/>
      <c r="I3" s="8">
        <v>5.2</v>
      </c>
      <c r="J3" s="8">
        <v>5</v>
      </c>
      <c r="K3" s="53">
        <f>(POWER(J3,2)*I3)/2</f>
        <v>65</v>
      </c>
      <c r="L3" s="30">
        <v>7230</v>
      </c>
      <c r="M3" s="8"/>
      <c r="N3" s="8">
        <v>6</v>
      </c>
      <c r="O3" s="8">
        <v>7</v>
      </c>
      <c r="P3" s="53">
        <f>(POWER(O3,2)*N3)/2</f>
        <v>147</v>
      </c>
      <c r="Q3" s="30">
        <v>7230</v>
      </c>
      <c r="R3" s="8"/>
      <c r="S3" s="8">
        <v>5.0999999999999996</v>
      </c>
      <c r="T3" s="8">
        <v>5.5</v>
      </c>
      <c r="U3" s="53">
        <f>(POWER(T3,2)*S3)/2</f>
        <v>77.137499999999989</v>
      </c>
      <c r="V3" s="30">
        <v>7230</v>
      </c>
      <c r="W3" s="8"/>
      <c r="X3" s="8">
        <v>4.4000000000000004</v>
      </c>
      <c r="Y3" s="8">
        <v>4.5999999999999996</v>
      </c>
      <c r="Z3" s="53">
        <f>(POWER(Y3,2)*X3)/2</f>
        <v>46.552</v>
      </c>
      <c r="AA3" s="30">
        <v>7230</v>
      </c>
      <c r="AB3" s="8"/>
      <c r="AC3" s="8">
        <v>4</v>
      </c>
      <c r="AD3" s="8">
        <v>4.0999999999999996</v>
      </c>
      <c r="AE3" s="53">
        <f>(POWER(AD3,2)*AC3)/2</f>
        <v>33.619999999999997</v>
      </c>
      <c r="AF3" s="30">
        <v>7230</v>
      </c>
      <c r="AG3" s="8"/>
      <c r="AH3" s="8">
        <v>3.8</v>
      </c>
      <c r="AI3" s="8">
        <v>4</v>
      </c>
      <c r="AJ3" s="53">
        <f>(POWER(AI3,2)*AH3)/2</f>
        <v>30.4</v>
      </c>
      <c r="AK3" s="30">
        <v>7230</v>
      </c>
      <c r="AL3" s="8"/>
      <c r="AM3" s="8">
        <v>4</v>
      </c>
      <c r="AN3" s="8">
        <v>4.2</v>
      </c>
      <c r="AO3" s="53">
        <f>(POWER(AN3,2)*AM3)/2</f>
        <v>35.28</v>
      </c>
      <c r="AP3" s="30">
        <v>7230</v>
      </c>
      <c r="AQ3" s="8"/>
      <c r="AR3" s="8">
        <v>6.5</v>
      </c>
      <c r="AS3" s="8">
        <v>7</v>
      </c>
      <c r="AT3" s="53">
        <f>(POWER(AS3,2)*AR3)/2</f>
        <v>159.25</v>
      </c>
      <c r="AU3" s="171" t="s">
        <v>53</v>
      </c>
      <c r="AV3" s="30">
        <v>7230</v>
      </c>
      <c r="AW3" s="119" t="s">
        <v>62</v>
      </c>
      <c r="AX3">
        <f>AT3/$AX$1</f>
        <v>3.3105622700998429</v>
      </c>
    </row>
    <row r="4" spans="1:51" x14ac:dyDescent="0.2">
      <c r="A4" s="172"/>
      <c r="B4" s="31">
        <v>7231</v>
      </c>
      <c r="C4" s="11"/>
      <c r="D4" s="11">
        <v>3.8</v>
      </c>
      <c r="E4" s="11">
        <v>4.0999999999999996</v>
      </c>
      <c r="F4" s="54">
        <f t="shared" ref="F4:F31" si="0">(POWER(E4,2)*D4)/2</f>
        <v>31.938999999999997</v>
      </c>
      <c r="G4" s="31">
        <v>7231</v>
      </c>
      <c r="H4" s="11"/>
      <c r="I4" s="11">
        <v>4.5</v>
      </c>
      <c r="J4" s="11">
        <v>5</v>
      </c>
      <c r="K4" s="54">
        <f t="shared" ref="K4:K41" si="1">(POWER(J4,2)*I4)/2</f>
        <v>56.25</v>
      </c>
      <c r="L4" s="31">
        <v>7231</v>
      </c>
      <c r="M4" s="11"/>
      <c r="N4" s="11">
        <v>5.5</v>
      </c>
      <c r="O4" s="11">
        <v>7</v>
      </c>
      <c r="P4" s="54">
        <f t="shared" ref="P4:P41" si="2">(POWER(O4,2)*N4)/2</f>
        <v>134.75</v>
      </c>
      <c r="Q4" s="31">
        <v>7231</v>
      </c>
      <c r="R4" s="11"/>
      <c r="S4" s="11">
        <v>6</v>
      </c>
      <c r="T4" s="11">
        <v>6.5</v>
      </c>
      <c r="U4" s="54">
        <f t="shared" ref="U4:U41" si="3">(POWER(T4,2)*S4)/2</f>
        <v>126.75</v>
      </c>
      <c r="V4" s="31">
        <v>7231</v>
      </c>
      <c r="W4" s="11"/>
      <c r="X4" s="11">
        <v>4.0999999999999996</v>
      </c>
      <c r="Y4" s="11">
        <v>4.5</v>
      </c>
      <c r="Z4" s="54">
        <f t="shared" ref="Z4:Z32" si="4">(POWER(Y4,2)*X4)/2</f>
        <v>41.512499999999996</v>
      </c>
      <c r="AA4" s="31">
        <v>7231</v>
      </c>
      <c r="AB4" s="11"/>
      <c r="AC4" s="11">
        <v>3</v>
      </c>
      <c r="AD4" s="11">
        <v>3</v>
      </c>
      <c r="AE4" s="54">
        <f t="shared" ref="AE4:AE32" si="5">(POWER(AD4,2)*AC4)/2</f>
        <v>13.5</v>
      </c>
      <c r="AF4" s="31">
        <v>7231</v>
      </c>
      <c r="AG4" s="11"/>
      <c r="AH4" s="11">
        <v>2</v>
      </c>
      <c r="AI4" s="11">
        <v>2</v>
      </c>
      <c r="AJ4" s="54">
        <f t="shared" ref="AJ4:AJ32" si="6">(POWER(AI4,2)*AH4)/2</f>
        <v>4</v>
      </c>
      <c r="AK4" s="31">
        <v>7231</v>
      </c>
      <c r="AL4" s="11"/>
      <c r="AM4" s="11">
        <v>0</v>
      </c>
      <c r="AN4" s="11">
        <v>0</v>
      </c>
      <c r="AO4" s="54">
        <f t="shared" ref="AO4:AO32" si="7">(POWER(AN4,2)*AM4)/2</f>
        <v>0</v>
      </c>
      <c r="AP4" s="31">
        <v>7231</v>
      </c>
      <c r="AQ4" s="11"/>
      <c r="AR4" s="11">
        <v>0</v>
      </c>
      <c r="AS4" s="11">
        <v>0</v>
      </c>
      <c r="AT4" s="54">
        <f t="shared" ref="AT4:AT38" si="8">(POWER(AS4,2)*AR4)/2</f>
        <v>0</v>
      </c>
      <c r="AU4" s="172"/>
      <c r="AV4" s="31">
        <v>7231</v>
      </c>
      <c r="AW4" s="118" t="s">
        <v>61</v>
      </c>
      <c r="AX4">
        <f t="shared" ref="AX4:AX38" si="9">AT4/$AX$1</f>
        <v>0</v>
      </c>
    </row>
    <row r="5" spans="1:51" x14ac:dyDescent="0.2">
      <c r="A5" s="172"/>
      <c r="B5" s="31">
        <v>7232</v>
      </c>
      <c r="C5" s="11"/>
      <c r="D5" s="11">
        <v>3.7</v>
      </c>
      <c r="E5" s="11">
        <v>3.9</v>
      </c>
      <c r="F5" s="54">
        <f t="shared" si="0"/>
        <v>28.138500000000001</v>
      </c>
      <c r="G5" s="31">
        <v>7232</v>
      </c>
      <c r="H5" s="11"/>
      <c r="I5" s="11">
        <v>5.9</v>
      </c>
      <c r="J5" s="11">
        <v>6</v>
      </c>
      <c r="K5" s="54">
        <f t="shared" si="1"/>
        <v>106.2</v>
      </c>
      <c r="L5" s="31">
        <v>7232</v>
      </c>
      <c r="M5" s="11"/>
      <c r="N5" s="11">
        <v>6</v>
      </c>
      <c r="O5" s="11">
        <v>6.5</v>
      </c>
      <c r="P5" s="54">
        <f t="shared" si="2"/>
        <v>126.75</v>
      </c>
      <c r="Q5" s="31">
        <v>7232</v>
      </c>
      <c r="R5" s="11"/>
      <c r="S5" s="11">
        <v>5.2</v>
      </c>
      <c r="T5" s="11">
        <v>5.6</v>
      </c>
      <c r="U5" s="54">
        <f t="shared" si="3"/>
        <v>81.535999999999987</v>
      </c>
      <c r="V5" s="31">
        <v>7232</v>
      </c>
      <c r="W5" s="11"/>
      <c r="X5" s="11">
        <v>4</v>
      </c>
      <c r="Y5" s="11">
        <v>5</v>
      </c>
      <c r="Z5" s="54">
        <f t="shared" si="4"/>
        <v>50</v>
      </c>
      <c r="AA5" s="31">
        <v>7232</v>
      </c>
      <c r="AB5" s="11"/>
      <c r="AC5" s="11">
        <v>4.5</v>
      </c>
      <c r="AD5" s="11">
        <v>4.5</v>
      </c>
      <c r="AE5" s="54">
        <f t="shared" si="5"/>
        <v>45.5625</v>
      </c>
      <c r="AF5" s="31">
        <v>7232</v>
      </c>
      <c r="AG5" s="11"/>
      <c r="AH5" s="11">
        <v>4.2</v>
      </c>
      <c r="AI5" s="11">
        <v>4.8</v>
      </c>
      <c r="AJ5" s="54">
        <f t="shared" si="6"/>
        <v>48.384</v>
      </c>
      <c r="AK5" s="31">
        <v>7232</v>
      </c>
      <c r="AL5" s="11"/>
      <c r="AM5" s="11">
        <v>3.8</v>
      </c>
      <c r="AN5" s="11">
        <v>4</v>
      </c>
      <c r="AO5" s="54">
        <f t="shared" si="7"/>
        <v>30.4</v>
      </c>
      <c r="AP5" s="31">
        <v>7232</v>
      </c>
      <c r="AQ5" s="11"/>
      <c r="AR5" s="11">
        <v>4.5999999999999996</v>
      </c>
      <c r="AS5" s="11">
        <v>4.7</v>
      </c>
      <c r="AT5" s="54">
        <f t="shared" si="8"/>
        <v>50.807000000000002</v>
      </c>
      <c r="AU5" s="172"/>
      <c r="AV5" s="31">
        <v>7232</v>
      </c>
      <c r="AW5" s="119" t="s">
        <v>62</v>
      </c>
      <c r="AX5">
        <f t="shared" si="9"/>
        <v>1.0561992920374426</v>
      </c>
    </row>
    <row r="6" spans="1:51" x14ac:dyDescent="0.2">
      <c r="A6" s="172"/>
      <c r="B6" s="31">
        <v>7233</v>
      </c>
      <c r="C6" s="11"/>
      <c r="D6" s="11">
        <v>3.5</v>
      </c>
      <c r="E6" s="11">
        <v>3.5</v>
      </c>
      <c r="F6" s="54">
        <f t="shared" si="0"/>
        <v>21.4375</v>
      </c>
      <c r="G6" s="31">
        <v>7233</v>
      </c>
      <c r="H6" s="11"/>
      <c r="I6" s="11">
        <v>4</v>
      </c>
      <c r="J6" s="11">
        <v>4</v>
      </c>
      <c r="K6" s="54">
        <f t="shared" si="1"/>
        <v>32</v>
      </c>
      <c r="L6" s="31">
        <v>7233</v>
      </c>
      <c r="M6" s="11"/>
      <c r="N6" s="11">
        <v>6.2</v>
      </c>
      <c r="O6" s="11">
        <v>6.5</v>
      </c>
      <c r="P6" s="54">
        <f t="shared" si="2"/>
        <v>130.97499999999999</v>
      </c>
      <c r="Q6" s="31">
        <v>7233</v>
      </c>
      <c r="R6" s="11"/>
      <c r="S6" s="11">
        <v>5</v>
      </c>
      <c r="T6" s="11">
        <v>5.2</v>
      </c>
      <c r="U6" s="54">
        <f t="shared" si="3"/>
        <v>67.600000000000009</v>
      </c>
      <c r="V6" s="31">
        <v>7233</v>
      </c>
      <c r="W6" s="11"/>
      <c r="X6" s="11">
        <v>5.5</v>
      </c>
      <c r="Y6" s="11">
        <v>5.8</v>
      </c>
      <c r="Z6" s="54">
        <f t="shared" si="4"/>
        <v>92.51</v>
      </c>
      <c r="AA6" s="31">
        <v>7233</v>
      </c>
      <c r="AB6" s="11"/>
      <c r="AC6" s="11">
        <v>2</v>
      </c>
      <c r="AD6" s="11">
        <v>3</v>
      </c>
      <c r="AE6" s="54">
        <f t="shared" si="5"/>
        <v>9</v>
      </c>
      <c r="AF6" s="31">
        <v>7233</v>
      </c>
      <c r="AG6" s="11"/>
      <c r="AH6" s="11">
        <v>0</v>
      </c>
      <c r="AI6" s="11">
        <v>0</v>
      </c>
      <c r="AJ6" s="54">
        <f t="shared" si="6"/>
        <v>0</v>
      </c>
      <c r="AK6" s="31">
        <v>7233</v>
      </c>
      <c r="AL6" s="11"/>
      <c r="AM6" s="11">
        <v>0</v>
      </c>
      <c r="AN6" s="11">
        <v>0</v>
      </c>
      <c r="AO6" s="54">
        <f t="shared" si="7"/>
        <v>0</v>
      </c>
      <c r="AP6" s="31">
        <v>7233</v>
      </c>
      <c r="AQ6" s="11"/>
      <c r="AR6" s="11">
        <v>0</v>
      </c>
      <c r="AS6" s="11">
        <v>0</v>
      </c>
      <c r="AT6" s="54">
        <f t="shared" si="8"/>
        <v>0</v>
      </c>
      <c r="AU6" s="172"/>
      <c r="AV6" s="31">
        <v>7233</v>
      </c>
      <c r="AW6" s="118" t="s">
        <v>61</v>
      </c>
      <c r="AX6">
        <f t="shared" si="9"/>
        <v>0</v>
      </c>
    </row>
    <row r="7" spans="1:51" x14ac:dyDescent="0.2">
      <c r="A7" s="172"/>
      <c r="B7" s="31">
        <v>7234</v>
      </c>
      <c r="C7" s="11"/>
      <c r="D7" s="11">
        <v>3.9</v>
      </c>
      <c r="E7" s="11">
        <v>3.9</v>
      </c>
      <c r="F7" s="54">
        <f t="shared" si="0"/>
        <v>29.659499999999998</v>
      </c>
      <c r="G7" s="31">
        <v>7234</v>
      </c>
      <c r="H7" s="11"/>
      <c r="I7" s="11">
        <v>4.8</v>
      </c>
      <c r="J7" s="11">
        <v>5.2</v>
      </c>
      <c r="K7" s="54">
        <f t="shared" si="1"/>
        <v>64.896000000000001</v>
      </c>
      <c r="L7" s="31">
        <v>7234</v>
      </c>
      <c r="M7" s="11"/>
      <c r="N7" s="11">
        <v>6.8</v>
      </c>
      <c r="O7" s="11">
        <v>7</v>
      </c>
      <c r="P7" s="54">
        <f t="shared" si="2"/>
        <v>166.6</v>
      </c>
      <c r="Q7" s="31">
        <v>7234</v>
      </c>
      <c r="R7" s="11"/>
      <c r="S7" s="11">
        <v>5</v>
      </c>
      <c r="T7" s="11">
        <v>5.5</v>
      </c>
      <c r="U7" s="54">
        <f t="shared" si="3"/>
        <v>75.625</v>
      </c>
      <c r="V7" s="31">
        <v>7234</v>
      </c>
      <c r="W7" s="11"/>
      <c r="X7" s="11">
        <v>4.0999999999999996</v>
      </c>
      <c r="Y7" s="11">
        <v>4.0999999999999996</v>
      </c>
      <c r="Z7" s="54">
        <f t="shared" si="4"/>
        <v>34.460499999999996</v>
      </c>
      <c r="AA7" s="31">
        <v>7234</v>
      </c>
      <c r="AB7" s="11"/>
      <c r="AC7" s="11">
        <v>3.5</v>
      </c>
      <c r="AD7" s="11">
        <v>3.6</v>
      </c>
      <c r="AE7" s="54">
        <f t="shared" si="5"/>
        <v>22.68</v>
      </c>
      <c r="AF7" s="31">
        <v>7234</v>
      </c>
      <c r="AG7" s="11"/>
      <c r="AH7" s="11">
        <v>3.2</v>
      </c>
      <c r="AI7" s="11">
        <v>3.5</v>
      </c>
      <c r="AJ7" s="54">
        <f t="shared" si="6"/>
        <v>19.600000000000001</v>
      </c>
      <c r="AK7" s="31">
        <v>7234</v>
      </c>
      <c r="AL7" s="11"/>
      <c r="AM7" s="11">
        <v>2</v>
      </c>
      <c r="AN7" s="11">
        <v>2</v>
      </c>
      <c r="AO7" s="54">
        <f t="shared" si="7"/>
        <v>4</v>
      </c>
      <c r="AP7" s="31">
        <v>7234</v>
      </c>
      <c r="AQ7" s="11"/>
      <c r="AR7" s="11">
        <v>0</v>
      </c>
      <c r="AS7" s="11">
        <v>0</v>
      </c>
      <c r="AT7" s="54">
        <f t="shared" si="8"/>
        <v>0</v>
      </c>
      <c r="AU7" s="172"/>
      <c r="AV7" s="31">
        <v>7234</v>
      </c>
      <c r="AW7" s="118" t="s">
        <v>61</v>
      </c>
      <c r="AX7">
        <f t="shared" si="9"/>
        <v>0</v>
      </c>
    </row>
    <row r="8" spans="1:51" x14ac:dyDescent="0.2">
      <c r="A8" s="172"/>
      <c r="B8" s="31">
        <v>7235</v>
      </c>
      <c r="C8" s="11"/>
      <c r="D8" s="11">
        <v>3.4</v>
      </c>
      <c r="E8" s="11">
        <v>3.4</v>
      </c>
      <c r="F8" s="54">
        <f t="shared" si="0"/>
        <v>19.651999999999997</v>
      </c>
      <c r="G8" s="31">
        <v>7235</v>
      </c>
      <c r="H8" s="11"/>
      <c r="I8" s="11">
        <v>4.4000000000000004</v>
      </c>
      <c r="J8" s="11">
        <v>4.5</v>
      </c>
      <c r="K8" s="54">
        <f t="shared" si="1"/>
        <v>44.550000000000004</v>
      </c>
      <c r="L8" s="31">
        <v>7235</v>
      </c>
      <c r="M8" s="11"/>
      <c r="N8" s="11">
        <v>5.6</v>
      </c>
      <c r="O8" s="11">
        <v>5.2</v>
      </c>
      <c r="P8" s="54">
        <f t="shared" si="2"/>
        <v>75.712000000000003</v>
      </c>
      <c r="Q8" s="31">
        <v>7235</v>
      </c>
      <c r="R8" s="11"/>
      <c r="S8" s="11">
        <v>6.1</v>
      </c>
      <c r="T8" s="11">
        <v>6.8</v>
      </c>
      <c r="U8" s="54">
        <f t="shared" si="3"/>
        <v>141.03199999999998</v>
      </c>
      <c r="V8" s="31">
        <v>7235</v>
      </c>
      <c r="W8" s="11"/>
      <c r="X8" s="11">
        <v>4.0999999999999996</v>
      </c>
      <c r="Y8" s="11">
        <v>4.4000000000000004</v>
      </c>
      <c r="Z8" s="54">
        <f t="shared" si="4"/>
        <v>39.688000000000002</v>
      </c>
      <c r="AA8" s="31">
        <v>7235</v>
      </c>
      <c r="AB8" s="11"/>
      <c r="AC8" s="11">
        <v>3</v>
      </c>
      <c r="AD8" s="11">
        <v>3.1</v>
      </c>
      <c r="AE8" s="54">
        <f t="shared" si="5"/>
        <v>14.415000000000003</v>
      </c>
      <c r="AF8" s="31">
        <v>7235</v>
      </c>
      <c r="AG8" s="11"/>
      <c r="AH8" s="11">
        <v>3.5</v>
      </c>
      <c r="AI8" s="11">
        <v>3.8</v>
      </c>
      <c r="AJ8" s="54">
        <f t="shared" si="6"/>
        <v>25.27</v>
      </c>
      <c r="AK8" s="31">
        <v>7235</v>
      </c>
      <c r="AL8" s="11"/>
      <c r="AM8" s="11">
        <v>3.8</v>
      </c>
      <c r="AN8" s="11">
        <v>4</v>
      </c>
      <c r="AO8" s="54">
        <f t="shared" si="7"/>
        <v>30.4</v>
      </c>
      <c r="AP8" s="31">
        <v>7235</v>
      </c>
      <c r="AQ8" s="11"/>
      <c r="AR8" s="11">
        <v>4</v>
      </c>
      <c r="AS8" s="11">
        <v>4.2</v>
      </c>
      <c r="AT8" s="54">
        <f t="shared" si="8"/>
        <v>35.28</v>
      </c>
      <c r="AU8" s="172"/>
      <c r="AV8" s="31">
        <v>7235</v>
      </c>
      <c r="AW8" s="119" t="s">
        <v>62</v>
      </c>
      <c r="AX8">
        <f t="shared" si="9"/>
        <v>0.73341687214519602</v>
      </c>
    </row>
    <row r="9" spans="1:51" x14ac:dyDescent="0.2">
      <c r="A9" s="172"/>
      <c r="B9" s="31">
        <v>7236</v>
      </c>
      <c r="D9" s="11">
        <v>3.5</v>
      </c>
      <c r="E9" s="11">
        <v>4</v>
      </c>
      <c r="F9" s="54">
        <f t="shared" si="0"/>
        <v>28</v>
      </c>
      <c r="G9" s="31">
        <v>7236</v>
      </c>
      <c r="I9" s="11">
        <v>4</v>
      </c>
      <c r="J9" s="11">
        <v>4.3</v>
      </c>
      <c r="K9" s="54">
        <f t="shared" si="1"/>
        <v>36.979999999999997</v>
      </c>
      <c r="L9" s="31">
        <v>7236</v>
      </c>
      <c r="N9" s="11">
        <v>5</v>
      </c>
      <c r="O9" s="11">
        <v>5.2</v>
      </c>
      <c r="P9" s="54">
        <f t="shared" si="2"/>
        <v>67.600000000000009</v>
      </c>
      <c r="Q9" s="31">
        <v>7236</v>
      </c>
      <c r="S9" s="11">
        <v>4.5</v>
      </c>
      <c r="T9" s="11">
        <v>4.5</v>
      </c>
      <c r="U9" s="54">
        <f t="shared" si="3"/>
        <v>45.5625</v>
      </c>
      <c r="V9" s="31">
        <v>7236</v>
      </c>
      <c r="X9" s="11">
        <v>3</v>
      </c>
      <c r="Y9" s="11">
        <v>3</v>
      </c>
      <c r="Z9" s="54">
        <f t="shared" si="4"/>
        <v>13.5</v>
      </c>
      <c r="AA9" s="31">
        <v>7236</v>
      </c>
      <c r="AC9" s="11">
        <v>1</v>
      </c>
      <c r="AD9" s="11">
        <v>1</v>
      </c>
      <c r="AE9" s="54">
        <f t="shared" si="5"/>
        <v>0.5</v>
      </c>
      <c r="AF9" s="31">
        <v>7236</v>
      </c>
      <c r="AH9" s="11">
        <v>0</v>
      </c>
      <c r="AI9" s="11">
        <v>0</v>
      </c>
      <c r="AJ9" s="54">
        <f t="shared" si="6"/>
        <v>0</v>
      </c>
      <c r="AK9" s="31">
        <v>7236</v>
      </c>
      <c r="AM9" s="11">
        <v>0</v>
      </c>
      <c r="AN9" s="11">
        <v>0</v>
      </c>
      <c r="AO9" s="54">
        <f t="shared" si="7"/>
        <v>0</v>
      </c>
      <c r="AP9" s="31">
        <v>7236</v>
      </c>
      <c r="AR9" s="11">
        <v>0</v>
      </c>
      <c r="AS9" s="11">
        <v>0</v>
      </c>
      <c r="AT9" s="54">
        <f t="shared" si="8"/>
        <v>0</v>
      </c>
      <c r="AU9" s="172"/>
      <c r="AV9" s="31">
        <v>7236</v>
      </c>
      <c r="AW9" s="118" t="s">
        <v>61</v>
      </c>
      <c r="AX9">
        <f t="shared" si="9"/>
        <v>0</v>
      </c>
    </row>
    <row r="10" spans="1:51" x14ac:dyDescent="0.2">
      <c r="A10" s="172"/>
      <c r="B10" s="31">
        <v>7237</v>
      </c>
      <c r="D10" s="11">
        <v>3.4</v>
      </c>
      <c r="E10" s="11">
        <v>3.9</v>
      </c>
      <c r="F10" s="54">
        <f t="shared" si="0"/>
        <v>25.856999999999999</v>
      </c>
      <c r="G10" s="31">
        <v>7237</v>
      </c>
      <c r="I10" s="11">
        <v>4.5</v>
      </c>
      <c r="J10" s="11">
        <v>5</v>
      </c>
      <c r="K10" s="54">
        <f t="shared" si="1"/>
        <v>56.25</v>
      </c>
      <c r="L10" s="31">
        <v>7237</v>
      </c>
      <c r="N10" s="11">
        <v>6</v>
      </c>
      <c r="O10" s="11">
        <v>6</v>
      </c>
      <c r="P10" s="54">
        <f t="shared" si="2"/>
        <v>108</v>
      </c>
      <c r="Q10" s="31">
        <v>7237</v>
      </c>
      <c r="S10" s="11">
        <v>6</v>
      </c>
      <c r="T10" s="11">
        <v>6.2</v>
      </c>
      <c r="U10" s="54">
        <f t="shared" si="3"/>
        <v>115.32000000000002</v>
      </c>
      <c r="V10" s="31">
        <v>7237</v>
      </c>
      <c r="X10" s="11">
        <v>4.2</v>
      </c>
      <c r="Y10" s="11">
        <v>4.5</v>
      </c>
      <c r="Z10" s="54">
        <f t="shared" si="4"/>
        <v>42.524999999999999</v>
      </c>
      <c r="AA10" s="31">
        <v>7237</v>
      </c>
      <c r="AC10" s="11"/>
      <c r="AD10" s="11"/>
      <c r="AE10" s="54">
        <f t="shared" si="5"/>
        <v>0</v>
      </c>
      <c r="AF10" s="31">
        <v>7237</v>
      </c>
      <c r="AH10" s="11"/>
      <c r="AI10" s="11"/>
      <c r="AJ10" s="54"/>
      <c r="AK10" s="31">
        <v>7237</v>
      </c>
      <c r="AM10" s="11"/>
      <c r="AN10" s="11"/>
      <c r="AO10" s="54"/>
      <c r="AP10" s="31">
        <v>7237</v>
      </c>
      <c r="AT10" s="54"/>
      <c r="AU10" s="172"/>
      <c r="AV10" s="31">
        <v>7237</v>
      </c>
      <c r="AX10">
        <f t="shared" si="9"/>
        <v>0</v>
      </c>
    </row>
    <row r="11" spans="1:51" x14ac:dyDescent="0.2">
      <c r="A11" s="172"/>
      <c r="B11" s="31">
        <v>7238</v>
      </c>
      <c r="D11" s="11">
        <v>3.8</v>
      </c>
      <c r="E11" s="11">
        <v>3.8</v>
      </c>
      <c r="F11" s="54">
        <f t="shared" si="0"/>
        <v>27.435999999999996</v>
      </c>
      <c r="G11" s="31">
        <v>7238</v>
      </c>
      <c r="I11" s="11">
        <v>5.2</v>
      </c>
      <c r="J11" s="11">
        <v>6</v>
      </c>
      <c r="K11" s="54">
        <f t="shared" si="1"/>
        <v>93.600000000000009</v>
      </c>
      <c r="L11" s="31">
        <v>7238</v>
      </c>
      <c r="N11" s="11">
        <v>6</v>
      </c>
      <c r="O11" s="11">
        <v>6.2</v>
      </c>
      <c r="P11" s="54">
        <f t="shared" si="2"/>
        <v>115.32000000000002</v>
      </c>
      <c r="Q11" s="31">
        <v>7238</v>
      </c>
      <c r="S11" s="11">
        <v>4.8</v>
      </c>
      <c r="T11" s="11">
        <v>5.0999999999999996</v>
      </c>
      <c r="U11" s="54">
        <f t="shared" si="3"/>
        <v>62.423999999999992</v>
      </c>
      <c r="V11" s="31">
        <v>7238</v>
      </c>
      <c r="X11" s="11">
        <v>3.8</v>
      </c>
      <c r="Y11" s="11">
        <v>4</v>
      </c>
      <c r="Z11" s="54">
        <f t="shared" si="4"/>
        <v>30.4</v>
      </c>
      <c r="AA11" s="31">
        <v>7238</v>
      </c>
      <c r="AC11" s="11">
        <v>3.5</v>
      </c>
      <c r="AD11" s="11">
        <v>3.9</v>
      </c>
      <c r="AE11" s="54">
        <f t="shared" si="5"/>
        <v>26.6175</v>
      </c>
      <c r="AF11" s="31">
        <v>7238</v>
      </c>
      <c r="AH11" s="11">
        <v>2</v>
      </c>
      <c r="AI11" s="11">
        <v>2</v>
      </c>
      <c r="AJ11" s="54">
        <f t="shared" si="6"/>
        <v>4</v>
      </c>
      <c r="AK11" s="31">
        <v>7238</v>
      </c>
      <c r="AM11" s="11">
        <v>2</v>
      </c>
      <c r="AN11" s="11">
        <v>2.5</v>
      </c>
      <c r="AO11" s="54">
        <f t="shared" si="7"/>
        <v>6.25</v>
      </c>
      <c r="AP11" s="31">
        <v>7238</v>
      </c>
      <c r="AR11" s="11">
        <v>3</v>
      </c>
      <c r="AS11" s="11">
        <v>4</v>
      </c>
      <c r="AT11" s="54">
        <f t="shared" si="8"/>
        <v>24</v>
      </c>
      <c r="AU11" s="172"/>
      <c r="AV11" s="31">
        <v>7238</v>
      </c>
      <c r="AW11" s="119" t="s">
        <v>62</v>
      </c>
      <c r="AX11">
        <f t="shared" si="9"/>
        <v>0.49892304227564355</v>
      </c>
    </row>
    <row r="12" spans="1:51" x14ac:dyDescent="0.2">
      <c r="A12" s="172"/>
      <c r="B12" s="31">
        <v>7239</v>
      </c>
      <c r="D12" s="11">
        <v>3.7</v>
      </c>
      <c r="E12" s="11">
        <v>3.9</v>
      </c>
      <c r="F12" s="54">
        <f t="shared" si="0"/>
        <v>28.138500000000001</v>
      </c>
      <c r="G12" s="31">
        <v>7239</v>
      </c>
      <c r="I12" s="11">
        <v>4.7</v>
      </c>
      <c r="J12" s="11">
        <v>5</v>
      </c>
      <c r="K12" s="54">
        <f t="shared" si="1"/>
        <v>58.75</v>
      </c>
      <c r="L12" s="31">
        <v>7239</v>
      </c>
      <c r="N12" s="11">
        <v>4.8</v>
      </c>
      <c r="O12" s="11">
        <v>5.8</v>
      </c>
      <c r="P12" s="54">
        <f t="shared" si="2"/>
        <v>80.736000000000004</v>
      </c>
      <c r="Q12" s="31">
        <v>7239</v>
      </c>
      <c r="S12" s="11">
        <v>5.2</v>
      </c>
      <c r="T12" s="11">
        <v>5.2</v>
      </c>
      <c r="U12" s="54">
        <f t="shared" si="3"/>
        <v>70.304000000000016</v>
      </c>
      <c r="V12" s="31">
        <v>7239</v>
      </c>
      <c r="X12" s="11">
        <v>3.9</v>
      </c>
      <c r="Y12" s="11">
        <v>4</v>
      </c>
      <c r="Z12" s="54">
        <f t="shared" si="4"/>
        <v>31.2</v>
      </c>
      <c r="AA12" s="31">
        <v>7239</v>
      </c>
      <c r="AC12" s="11">
        <v>3.2</v>
      </c>
      <c r="AD12" s="11">
        <v>3.1</v>
      </c>
      <c r="AE12" s="54">
        <f t="shared" si="5"/>
        <v>15.376000000000003</v>
      </c>
      <c r="AF12" s="31">
        <v>7239</v>
      </c>
      <c r="AH12" s="11">
        <v>4</v>
      </c>
      <c r="AI12" s="11">
        <v>4</v>
      </c>
      <c r="AJ12" s="54">
        <f t="shared" si="6"/>
        <v>32</v>
      </c>
      <c r="AK12" s="31">
        <v>7239</v>
      </c>
      <c r="AM12" s="11">
        <v>3</v>
      </c>
      <c r="AN12" s="11">
        <v>3</v>
      </c>
      <c r="AO12" s="54">
        <f t="shared" si="7"/>
        <v>13.5</v>
      </c>
      <c r="AP12" s="31">
        <v>7239</v>
      </c>
      <c r="AR12" s="11">
        <v>2</v>
      </c>
      <c r="AS12" s="11">
        <v>2</v>
      </c>
      <c r="AT12" s="54">
        <f t="shared" si="8"/>
        <v>4</v>
      </c>
      <c r="AU12" s="172"/>
      <c r="AV12" s="31">
        <v>7239</v>
      </c>
      <c r="AW12" s="119" t="s">
        <v>62</v>
      </c>
      <c r="AX12">
        <f t="shared" si="9"/>
        <v>8.3153840379273924E-2</v>
      </c>
    </row>
    <row r="13" spans="1:51" x14ac:dyDescent="0.2">
      <c r="A13" s="172"/>
      <c r="B13" s="31">
        <v>7240</v>
      </c>
      <c r="D13" s="11">
        <v>3.6</v>
      </c>
      <c r="E13" s="11">
        <v>4</v>
      </c>
      <c r="F13" s="54">
        <f t="shared" si="0"/>
        <v>28.8</v>
      </c>
      <c r="G13" s="31">
        <v>7240</v>
      </c>
      <c r="I13" s="11">
        <v>4.4000000000000004</v>
      </c>
      <c r="J13" s="11">
        <v>4.3</v>
      </c>
      <c r="K13" s="54">
        <f t="shared" si="1"/>
        <v>40.677999999999997</v>
      </c>
      <c r="L13" s="31">
        <v>7240</v>
      </c>
      <c r="N13" s="11">
        <v>5</v>
      </c>
      <c r="O13" s="11">
        <v>5.2</v>
      </c>
      <c r="P13" s="54">
        <f t="shared" si="2"/>
        <v>67.600000000000009</v>
      </c>
      <c r="Q13" s="31">
        <v>7240</v>
      </c>
      <c r="S13" s="11">
        <v>5.8</v>
      </c>
      <c r="T13" s="11">
        <v>5.0999999999999996</v>
      </c>
      <c r="U13" s="54">
        <f t="shared" si="3"/>
        <v>75.428999999999988</v>
      </c>
      <c r="V13" s="31">
        <v>7240</v>
      </c>
      <c r="X13" s="11">
        <v>5</v>
      </c>
      <c r="Y13" s="11">
        <v>5</v>
      </c>
      <c r="Z13" s="54">
        <f t="shared" si="4"/>
        <v>62.5</v>
      </c>
      <c r="AA13" s="31">
        <v>7240</v>
      </c>
      <c r="AC13" s="11">
        <v>3</v>
      </c>
      <c r="AD13" s="11">
        <v>3</v>
      </c>
      <c r="AE13" s="54">
        <f t="shared" si="5"/>
        <v>13.5</v>
      </c>
      <c r="AF13" s="31">
        <v>7240</v>
      </c>
      <c r="AH13" s="11">
        <v>1</v>
      </c>
      <c r="AI13" s="11">
        <v>1</v>
      </c>
      <c r="AJ13" s="54">
        <f t="shared" si="6"/>
        <v>0.5</v>
      </c>
      <c r="AK13" s="31">
        <v>7240</v>
      </c>
      <c r="AM13" s="11">
        <v>0</v>
      </c>
      <c r="AN13" s="11">
        <v>0</v>
      </c>
      <c r="AO13" s="54">
        <f t="shared" si="7"/>
        <v>0</v>
      </c>
      <c r="AP13" s="31">
        <v>7240</v>
      </c>
      <c r="AR13" s="11">
        <v>0</v>
      </c>
      <c r="AS13" s="11">
        <v>0</v>
      </c>
      <c r="AT13" s="54">
        <f t="shared" si="8"/>
        <v>0</v>
      </c>
      <c r="AU13" s="172"/>
      <c r="AV13" s="31">
        <v>7240</v>
      </c>
      <c r="AW13" s="118" t="s">
        <v>61</v>
      </c>
      <c r="AX13">
        <f t="shared" si="9"/>
        <v>0</v>
      </c>
    </row>
    <row r="14" spans="1:51" x14ac:dyDescent="0.2">
      <c r="A14" s="172"/>
      <c r="B14" s="31">
        <v>7241</v>
      </c>
      <c r="D14" s="11">
        <v>3.9</v>
      </c>
      <c r="E14" s="11">
        <v>4</v>
      </c>
      <c r="F14" s="54">
        <f t="shared" si="0"/>
        <v>31.2</v>
      </c>
      <c r="G14" s="31">
        <v>7241</v>
      </c>
      <c r="I14" s="11">
        <v>4.2</v>
      </c>
      <c r="J14" s="11">
        <v>4.3</v>
      </c>
      <c r="K14" s="54">
        <f t="shared" si="1"/>
        <v>38.829000000000001</v>
      </c>
      <c r="L14" s="31">
        <v>7241</v>
      </c>
      <c r="N14" s="11">
        <v>5.4</v>
      </c>
      <c r="O14" s="11">
        <v>5.3</v>
      </c>
      <c r="P14" s="54">
        <f t="shared" si="2"/>
        <v>75.843000000000004</v>
      </c>
      <c r="Q14" s="31">
        <v>7241</v>
      </c>
      <c r="S14" s="11">
        <v>5.9</v>
      </c>
      <c r="T14" s="11">
        <v>6</v>
      </c>
      <c r="U14" s="54">
        <f t="shared" si="3"/>
        <v>106.2</v>
      </c>
      <c r="V14" s="31">
        <v>7241</v>
      </c>
      <c r="X14" s="11">
        <v>4.0999999999999996</v>
      </c>
      <c r="Y14" s="11">
        <v>4.2</v>
      </c>
      <c r="Z14" s="54">
        <f t="shared" si="4"/>
        <v>36.161999999999999</v>
      </c>
      <c r="AA14" s="31">
        <v>7241</v>
      </c>
      <c r="AC14" s="11">
        <v>2.5</v>
      </c>
      <c r="AD14" s="11">
        <v>3</v>
      </c>
      <c r="AE14" s="54">
        <f t="shared" si="5"/>
        <v>11.25</v>
      </c>
      <c r="AF14" s="31">
        <v>7241</v>
      </c>
      <c r="AH14" s="11">
        <v>0</v>
      </c>
      <c r="AI14" s="11">
        <v>0</v>
      </c>
      <c r="AJ14" s="54">
        <f t="shared" si="6"/>
        <v>0</v>
      </c>
      <c r="AK14" s="31">
        <v>7241</v>
      </c>
      <c r="AM14" s="11">
        <v>0</v>
      </c>
      <c r="AN14" s="11">
        <v>0</v>
      </c>
      <c r="AO14" s="54">
        <f t="shared" si="7"/>
        <v>0</v>
      </c>
      <c r="AP14" s="31">
        <v>7241</v>
      </c>
      <c r="AR14" s="11">
        <v>0</v>
      </c>
      <c r="AS14" s="11">
        <v>0</v>
      </c>
      <c r="AT14" s="54">
        <f t="shared" si="8"/>
        <v>0</v>
      </c>
      <c r="AU14" s="172"/>
      <c r="AV14" s="31">
        <v>7241</v>
      </c>
      <c r="AW14" s="118" t="s">
        <v>61</v>
      </c>
      <c r="AX14">
        <f t="shared" si="9"/>
        <v>0</v>
      </c>
    </row>
    <row r="15" spans="1:51" x14ac:dyDescent="0.2">
      <c r="A15" s="172"/>
      <c r="B15" s="31">
        <v>7242</v>
      </c>
      <c r="D15" s="11">
        <v>3.9</v>
      </c>
      <c r="E15" s="11">
        <v>3.9</v>
      </c>
      <c r="F15" s="54">
        <f t="shared" si="0"/>
        <v>29.659499999999998</v>
      </c>
      <c r="G15" s="31">
        <v>7242</v>
      </c>
      <c r="I15" s="11">
        <v>4.0999999999999996</v>
      </c>
      <c r="J15" s="11">
        <v>4.7</v>
      </c>
      <c r="K15" s="54">
        <f t="shared" si="1"/>
        <v>45.284500000000001</v>
      </c>
      <c r="L15" s="31">
        <v>7242</v>
      </c>
      <c r="N15" s="11">
        <v>5.2</v>
      </c>
      <c r="O15" s="11">
        <v>5.0999999999999996</v>
      </c>
      <c r="P15" s="54">
        <f t="shared" si="2"/>
        <v>67.625999999999991</v>
      </c>
      <c r="Q15" s="31">
        <v>7242</v>
      </c>
      <c r="S15" s="11">
        <v>5.2</v>
      </c>
      <c r="T15" s="11">
        <v>6</v>
      </c>
      <c r="U15" s="54">
        <f>(POWER(T15,2)*S15)/2</f>
        <v>93.600000000000009</v>
      </c>
      <c r="V15" s="31">
        <v>7242</v>
      </c>
      <c r="X15" s="11">
        <v>4.5</v>
      </c>
      <c r="Y15" s="11">
        <v>5</v>
      </c>
      <c r="Z15" s="54">
        <f t="shared" si="4"/>
        <v>56.25</v>
      </c>
      <c r="AA15" s="31">
        <v>7242</v>
      </c>
      <c r="AC15" s="11">
        <v>4</v>
      </c>
      <c r="AD15" s="11">
        <v>4.3</v>
      </c>
      <c r="AE15" s="54">
        <f t="shared" si="5"/>
        <v>36.979999999999997</v>
      </c>
      <c r="AF15" s="31">
        <v>7242</v>
      </c>
      <c r="AH15" s="11">
        <v>4.2</v>
      </c>
      <c r="AI15" s="11">
        <v>4.2</v>
      </c>
      <c r="AJ15" s="54">
        <f t="shared" si="6"/>
        <v>37.044000000000004</v>
      </c>
      <c r="AK15" s="31">
        <v>7242</v>
      </c>
      <c r="AM15" s="11">
        <v>4</v>
      </c>
      <c r="AN15" s="11">
        <v>4.2</v>
      </c>
      <c r="AO15" s="54">
        <f t="shared" si="7"/>
        <v>35.28</v>
      </c>
      <c r="AP15" s="31">
        <v>7242</v>
      </c>
      <c r="AR15" s="11">
        <v>4.3</v>
      </c>
      <c r="AS15" s="11">
        <v>5.2</v>
      </c>
      <c r="AT15" s="54">
        <f t="shared" si="8"/>
        <v>58.136000000000003</v>
      </c>
      <c r="AU15" s="172"/>
      <c r="AV15" s="31">
        <v>7242</v>
      </c>
      <c r="AW15" s="119" t="s">
        <v>62</v>
      </c>
      <c r="AX15">
        <f t="shared" si="9"/>
        <v>1.2085579160723672</v>
      </c>
    </row>
    <row r="16" spans="1:51" x14ac:dyDescent="0.2">
      <c r="A16" s="172"/>
      <c r="B16" s="31">
        <v>7243</v>
      </c>
      <c r="D16" s="11">
        <v>3.5</v>
      </c>
      <c r="E16" s="11">
        <v>3.6</v>
      </c>
      <c r="F16" s="54">
        <f t="shared" si="0"/>
        <v>22.68</v>
      </c>
      <c r="G16" s="31">
        <v>7243</v>
      </c>
      <c r="I16" s="11">
        <v>3.6</v>
      </c>
      <c r="J16" s="11">
        <v>3.7</v>
      </c>
      <c r="K16" s="54">
        <f t="shared" si="1"/>
        <v>24.642000000000003</v>
      </c>
      <c r="L16" s="31">
        <v>7243</v>
      </c>
      <c r="N16" s="11">
        <v>5.7</v>
      </c>
      <c r="O16" s="11">
        <v>5.8</v>
      </c>
      <c r="P16" s="54">
        <f t="shared" si="2"/>
        <v>95.874000000000009</v>
      </c>
      <c r="Q16" s="31">
        <v>7243</v>
      </c>
      <c r="S16" s="11">
        <v>5.4</v>
      </c>
      <c r="T16" s="11">
        <v>5.6</v>
      </c>
      <c r="U16" s="54">
        <f>(POWER(T16,2)*S16)/2</f>
        <v>84.671999999999997</v>
      </c>
      <c r="V16" s="31">
        <v>7243</v>
      </c>
      <c r="X16" s="11">
        <v>4.0999999999999996</v>
      </c>
      <c r="Y16" s="11">
        <v>4.2</v>
      </c>
      <c r="Z16" s="54">
        <f t="shared" si="4"/>
        <v>36.161999999999999</v>
      </c>
      <c r="AA16" s="31">
        <v>7243</v>
      </c>
      <c r="AC16" s="11">
        <v>3</v>
      </c>
      <c r="AD16" s="11">
        <v>3</v>
      </c>
      <c r="AE16" s="54">
        <f t="shared" si="5"/>
        <v>13.5</v>
      </c>
      <c r="AF16" s="31">
        <v>7243</v>
      </c>
      <c r="AH16" s="11">
        <v>2.5</v>
      </c>
      <c r="AI16" s="11">
        <v>3</v>
      </c>
      <c r="AJ16" s="54">
        <f t="shared" si="6"/>
        <v>11.25</v>
      </c>
      <c r="AK16" s="31">
        <v>7243</v>
      </c>
      <c r="AM16" s="11">
        <v>0</v>
      </c>
      <c r="AN16" s="11">
        <v>0</v>
      </c>
      <c r="AO16" s="54">
        <f t="shared" si="7"/>
        <v>0</v>
      </c>
      <c r="AP16" s="31">
        <v>7243</v>
      </c>
      <c r="AR16" s="11">
        <v>0</v>
      </c>
      <c r="AS16" s="11">
        <v>0</v>
      </c>
      <c r="AT16" s="54">
        <f t="shared" si="8"/>
        <v>0</v>
      </c>
      <c r="AU16" s="172"/>
      <c r="AV16" s="31">
        <v>7243</v>
      </c>
      <c r="AW16" s="118" t="s">
        <v>61</v>
      </c>
      <c r="AX16">
        <f t="shared" si="9"/>
        <v>0</v>
      </c>
    </row>
    <row r="17" spans="1:53" x14ac:dyDescent="0.2">
      <c r="A17" s="172"/>
      <c r="B17" s="31">
        <v>7244</v>
      </c>
      <c r="D17" s="11">
        <v>3.8</v>
      </c>
      <c r="E17" s="11">
        <v>4</v>
      </c>
      <c r="F17" s="54">
        <f t="shared" si="0"/>
        <v>30.4</v>
      </c>
      <c r="G17" s="31">
        <v>7244</v>
      </c>
      <c r="I17" s="11">
        <v>4</v>
      </c>
      <c r="J17" s="11">
        <v>4.2</v>
      </c>
      <c r="K17" s="54">
        <f t="shared" si="1"/>
        <v>35.28</v>
      </c>
      <c r="L17" s="31">
        <v>7244</v>
      </c>
      <c r="N17" s="11">
        <v>5.0999999999999996</v>
      </c>
      <c r="O17" s="11">
        <v>5.2</v>
      </c>
      <c r="P17" s="54">
        <f t="shared" si="2"/>
        <v>68.951999999999998</v>
      </c>
      <c r="Q17" s="31">
        <v>7244</v>
      </c>
      <c r="S17" s="11">
        <v>6</v>
      </c>
      <c r="T17" s="11">
        <v>6</v>
      </c>
      <c r="U17" s="54">
        <f t="shared" si="3"/>
        <v>108</v>
      </c>
      <c r="V17" s="31">
        <v>7244</v>
      </c>
      <c r="X17" s="11">
        <v>3.9</v>
      </c>
      <c r="Y17" s="11">
        <v>2.9</v>
      </c>
      <c r="Z17" s="54">
        <f t="shared" si="4"/>
        <v>16.3995</v>
      </c>
      <c r="AA17" s="31">
        <v>7244</v>
      </c>
      <c r="AC17" s="11">
        <v>4</v>
      </c>
      <c r="AD17" s="11">
        <v>4</v>
      </c>
      <c r="AE17" s="54">
        <f t="shared" si="5"/>
        <v>32</v>
      </c>
      <c r="AF17" s="31">
        <v>7244</v>
      </c>
      <c r="AH17" s="11">
        <v>3</v>
      </c>
      <c r="AI17" s="11">
        <v>3</v>
      </c>
      <c r="AJ17" s="54">
        <f t="shared" si="6"/>
        <v>13.5</v>
      </c>
      <c r="AK17" s="31">
        <v>7244</v>
      </c>
      <c r="AM17" s="11">
        <v>2</v>
      </c>
      <c r="AN17" s="11">
        <v>2</v>
      </c>
      <c r="AO17" s="54">
        <f t="shared" si="7"/>
        <v>4</v>
      </c>
      <c r="AP17" s="31">
        <v>7244</v>
      </c>
      <c r="AR17" s="11">
        <v>0</v>
      </c>
      <c r="AS17" s="11">
        <v>0</v>
      </c>
      <c r="AT17" s="54">
        <f t="shared" si="8"/>
        <v>0</v>
      </c>
      <c r="AU17" s="172"/>
      <c r="AV17" s="31">
        <v>7244</v>
      </c>
      <c r="AW17" s="118" t="s">
        <v>61</v>
      </c>
      <c r="AX17">
        <f t="shared" si="9"/>
        <v>0</v>
      </c>
    </row>
    <row r="18" spans="1:53" s="17" customFormat="1" ht="17" thickBot="1" x14ac:dyDescent="0.25">
      <c r="A18" s="173"/>
      <c r="B18" s="121">
        <v>7245</v>
      </c>
      <c r="D18" s="122">
        <v>4.2</v>
      </c>
      <c r="E18" s="122">
        <v>4.2</v>
      </c>
      <c r="F18" s="123">
        <f t="shared" si="0"/>
        <v>37.044000000000004</v>
      </c>
      <c r="G18" s="121">
        <v>7245</v>
      </c>
      <c r="I18" s="122">
        <v>4.8</v>
      </c>
      <c r="J18" s="122">
        <v>5</v>
      </c>
      <c r="K18" s="123">
        <f t="shared" si="1"/>
        <v>60</v>
      </c>
      <c r="L18" s="121">
        <v>7245</v>
      </c>
      <c r="N18" s="122">
        <v>4.2</v>
      </c>
      <c r="O18" s="122">
        <v>4.2</v>
      </c>
      <c r="P18" s="123">
        <f t="shared" si="2"/>
        <v>37.044000000000004</v>
      </c>
      <c r="Q18" s="121">
        <v>7245</v>
      </c>
      <c r="S18" s="122">
        <v>4</v>
      </c>
      <c r="T18" s="122">
        <v>4</v>
      </c>
      <c r="U18" s="123">
        <f t="shared" si="3"/>
        <v>32</v>
      </c>
      <c r="V18" s="121">
        <v>7245</v>
      </c>
      <c r="X18" s="122">
        <v>5.5</v>
      </c>
      <c r="Y18" s="122">
        <v>6</v>
      </c>
      <c r="Z18" s="123">
        <f t="shared" si="4"/>
        <v>99</v>
      </c>
      <c r="AA18" s="121">
        <v>7245</v>
      </c>
      <c r="AC18" s="122">
        <v>4</v>
      </c>
      <c r="AD18" s="122">
        <v>5</v>
      </c>
      <c r="AE18" s="123">
        <f t="shared" si="5"/>
        <v>50</v>
      </c>
      <c r="AF18" s="121">
        <v>7245</v>
      </c>
      <c r="AH18" s="122">
        <v>4.2</v>
      </c>
      <c r="AI18" s="122">
        <v>5</v>
      </c>
      <c r="AJ18" s="123">
        <f t="shared" si="6"/>
        <v>52.5</v>
      </c>
      <c r="AK18" s="121">
        <v>7245</v>
      </c>
      <c r="AM18" s="122">
        <v>3</v>
      </c>
      <c r="AN18" s="122">
        <v>3</v>
      </c>
      <c r="AO18" s="123">
        <f t="shared" si="7"/>
        <v>13.5</v>
      </c>
      <c r="AP18" s="121">
        <v>7245</v>
      </c>
      <c r="AR18" s="122">
        <v>2</v>
      </c>
      <c r="AS18" s="122">
        <v>2</v>
      </c>
      <c r="AT18" s="123">
        <f t="shared" si="8"/>
        <v>4</v>
      </c>
      <c r="AU18" s="173"/>
      <c r="AV18" s="121">
        <v>7245</v>
      </c>
      <c r="AW18" s="124" t="s">
        <v>61</v>
      </c>
      <c r="AX18" s="17">
        <f t="shared" si="9"/>
        <v>8.3153840379273924E-2</v>
      </c>
    </row>
    <row r="19" spans="1:53" x14ac:dyDescent="0.2">
      <c r="A19" s="174" t="s">
        <v>54</v>
      </c>
      <c r="B19" s="31">
        <v>7246</v>
      </c>
      <c r="D19" s="11">
        <v>3.5</v>
      </c>
      <c r="E19" s="11">
        <v>3.9</v>
      </c>
      <c r="F19" s="54">
        <f t="shared" si="0"/>
        <v>26.6175</v>
      </c>
      <c r="G19" s="31">
        <v>7246</v>
      </c>
      <c r="I19" s="11">
        <v>3.9</v>
      </c>
      <c r="J19" s="11">
        <v>3.9</v>
      </c>
      <c r="K19" s="54">
        <f t="shared" si="1"/>
        <v>29.659499999999998</v>
      </c>
      <c r="L19" s="31">
        <v>7246</v>
      </c>
      <c r="N19" s="11">
        <v>4.5</v>
      </c>
      <c r="O19" s="11">
        <v>5.7</v>
      </c>
      <c r="P19" s="54">
        <f t="shared" si="2"/>
        <v>73.102500000000006</v>
      </c>
      <c r="Q19" s="31">
        <v>7246</v>
      </c>
      <c r="S19" s="11">
        <v>5.8</v>
      </c>
      <c r="T19" s="11">
        <v>6.2</v>
      </c>
      <c r="U19" s="54">
        <f t="shared" si="3"/>
        <v>111.47600000000001</v>
      </c>
      <c r="V19" s="31">
        <v>7246</v>
      </c>
      <c r="X19" s="11">
        <v>4.4000000000000004</v>
      </c>
      <c r="Y19" s="11">
        <v>5.6</v>
      </c>
      <c r="Z19" s="54">
        <f t="shared" si="4"/>
        <v>68.99199999999999</v>
      </c>
      <c r="AA19" s="31">
        <v>7246</v>
      </c>
      <c r="AC19" s="11">
        <v>4</v>
      </c>
      <c r="AD19" s="11">
        <v>4.3</v>
      </c>
      <c r="AE19" s="54">
        <f t="shared" si="5"/>
        <v>36.979999999999997</v>
      </c>
      <c r="AF19" s="31">
        <v>7246</v>
      </c>
      <c r="AH19" s="11">
        <v>3</v>
      </c>
      <c r="AI19" s="11">
        <v>3</v>
      </c>
      <c r="AJ19" s="54">
        <f t="shared" si="6"/>
        <v>13.5</v>
      </c>
      <c r="AK19" s="31">
        <v>7246</v>
      </c>
      <c r="AM19" s="11">
        <v>0</v>
      </c>
      <c r="AN19" s="11">
        <v>0</v>
      </c>
      <c r="AO19" s="54">
        <f t="shared" si="7"/>
        <v>0</v>
      </c>
      <c r="AP19" s="31">
        <v>7246</v>
      </c>
      <c r="AR19" s="11">
        <v>0</v>
      </c>
      <c r="AS19" s="11">
        <v>0</v>
      </c>
      <c r="AT19" s="54">
        <f t="shared" si="8"/>
        <v>0</v>
      </c>
      <c r="AU19" s="174" t="s">
        <v>54</v>
      </c>
      <c r="AV19" s="31">
        <v>7246</v>
      </c>
      <c r="AW19" s="118" t="s">
        <v>61</v>
      </c>
      <c r="AX19">
        <f t="shared" si="9"/>
        <v>0</v>
      </c>
      <c r="AY19" s="56" t="s">
        <v>75</v>
      </c>
    </row>
    <row r="20" spans="1:53" x14ac:dyDescent="0.2">
      <c r="A20" s="175"/>
      <c r="B20" s="31">
        <v>7247</v>
      </c>
      <c r="D20" s="11">
        <v>3.3</v>
      </c>
      <c r="E20" s="11">
        <v>3.8</v>
      </c>
      <c r="F20" s="54">
        <f t="shared" si="0"/>
        <v>23.825999999999997</v>
      </c>
      <c r="G20" s="31">
        <v>7247</v>
      </c>
      <c r="I20" s="11">
        <v>4.2</v>
      </c>
      <c r="J20" s="11">
        <v>4.2</v>
      </c>
      <c r="K20" s="54">
        <f t="shared" si="1"/>
        <v>37.044000000000004</v>
      </c>
      <c r="L20" s="31">
        <v>7247</v>
      </c>
      <c r="N20" s="11">
        <v>5</v>
      </c>
      <c r="O20" s="11">
        <v>5.3</v>
      </c>
      <c r="P20" s="54">
        <f t="shared" si="2"/>
        <v>70.224999999999994</v>
      </c>
      <c r="Q20" s="31">
        <v>7247</v>
      </c>
      <c r="S20" s="11">
        <v>4.2</v>
      </c>
      <c r="T20" s="11">
        <v>5.2</v>
      </c>
      <c r="U20" s="54">
        <f t="shared" si="3"/>
        <v>56.784000000000006</v>
      </c>
      <c r="V20" s="31">
        <v>7247</v>
      </c>
      <c r="X20" s="11">
        <v>5.2</v>
      </c>
      <c r="Y20" s="11">
        <v>5.7</v>
      </c>
      <c r="Z20" s="54">
        <f t="shared" si="4"/>
        <v>84.474000000000004</v>
      </c>
      <c r="AA20" s="31">
        <v>7247</v>
      </c>
      <c r="AC20" s="11">
        <v>5</v>
      </c>
      <c r="AD20" s="11">
        <v>5.4</v>
      </c>
      <c r="AE20" s="54">
        <f t="shared" si="5"/>
        <v>72.900000000000006</v>
      </c>
      <c r="AF20" s="31">
        <v>7247</v>
      </c>
      <c r="AH20" s="11"/>
      <c r="AI20" s="11"/>
      <c r="AJ20" s="54">
        <f t="shared" si="6"/>
        <v>0</v>
      </c>
      <c r="AK20" s="31">
        <v>7247</v>
      </c>
      <c r="AM20" s="11"/>
      <c r="AN20" s="11"/>
      <c r="AO20" s="54">
        <f t="shared" si="7"/>
        <v>0</v>
      </c>
      <c r="AP20" s="31">
        <v>7247</v>
      </c>
      <c r="AR20" s="11"/>
      <c r="AS20" s="11"/>
      <c r="AT20" s="54"/>
      <c r="AU20" s="175"/>
      <c r="AV20" s="31">
        <v>7247</v>
      </c>
      <c r="AX20">
        <f t="shared" si="9"/>
        <v>0</v>
      </c>
      <c r="AY20" t="s">
        <v>76</v>
      </c>
    </row>
    <row r="21" spans="1:53" x14ac:dyDescent="0.2">
      <c r="A21" s="175"/>
      <c r="B21" s="31">
        <v>7248</v>
      </c>
      <c r="D21" s="11">
        <v>3.9</v>
      </c>
      <c r="E21" s="11">
        <v>3.9</v>
      </c>
      <c r="F21" s="54">
        <f t="shared" si="0"/>
        <v>29.659499999999998</v>
      </c>
      <c r="G21" s="31">
        <v>7248</v>
      </c>
      <c r="I21" s="11">
        <v>4.2</v>
      </c>
      <c r="J21" s="11">
        <v>4.2</v>
      </c>
      <c r="K21" s="54">
        <f t="shared" si="1"/>
        <v>37.044000000000004</v>
      </c>
      <c r="L21" s="31">
        <v>7248</v>
      </c>
      <c r="N21" s="11">
        <v>5.8</v>
      </c>
      <c r="O21" s="11">
        <v>6.5</v>
      </c>
      <c r="P21" s="54">
        <f t="shared" si="2"/>
        <v>122.52499999999999</v>
      </c>
      <c r="Q21" s="31">
        <v>7248</v>
      </c>
      <c r="S21" s="11">
        <v>5.2</v>
      </c>
      <c r="T21" s="11">
        <v>5.2</v>
      </c>
      <c r="U21" s="54">
        <f t="shared" si="3"/>
        <v>70.304000000000016</v>
      </c>
      <c r="V21" s="31">
        <v>7248</v>
      </c>
      <c r="X21" s="11">
        <v>4.0999999999999996</v>
      </c>
      <c r="Y21" s="11">
        <v>4.4000000000000004</v>
      </c>
      <c r="Z21" s="54">
        <f t="shared" si="4"/>
        <v>39.688000000000002</v>
      </c>
      <c r="AA21" s="31">
        <v>7248</v>
      </c>
      <c r="AC21" s="11">
        <v>3.5</v>
      </c>
      <c r="AD21" s="11">
        <v>3.6</v>
      </c>
      <c r="AE21" s="54">
        <f t="shared" si="5"/>
        <v>22.68</v>
      </c>
      <c r="AF21" s="31">
        <v>7248</v>
      </c>
      <c r="AH21" s="11">
        <v>2</v>
      </c>
      <c r="AI21" s="11">
        <v>2</v>
      </c>
      <c r="AJ21" s="54">
        <f t="shared" si="6"/>
        <v>4</v>
      </c>
      <c r="AK21" s="31">
        <v>7248</v>
      </c>
      <c r="AM21" s="11">
        <v>0</v>
      </c>
      <c r="AN21" s="11">
        <v>0</v>
      </c>
      <c r="AO21" s="54">
        <f t="shared" si="7"/>
        <v>0</v>
      </c>
      <c r="AP21" s="31">
        <v>7248</v>
      </c>
      <c r="AR21" s="11">
        <v>0</v>
      </c>
      <c r="AS21" s="11">
        <v>0</v>
      </c>
      <c r="AT21" s="54">
        <f t="shared" si="8"/>
        <v>0</v>
      </c>
      <c r="AU21" s="175"/>
      <c r="AV21" s="31">
        <v>7248</v>
      </c>
      <c r="AW21" s="118" t="s">
        <v>61</v>
      </c>
      <c r="AX21">
        <f t="shared" si="9"/>
        <v>0</v>
      </c>
      <c r="AY21" t="s">
        <v>77</v>
      </c>
    </row>
    <row r="22" spans="1:53" x14ac:dyDescent="0.2">
      <c r="A22" s="175"/>
      <c r="B22" s="31">
        <v>7249</v>
      </c>
      <c r="D22" s="11">
        <v>3.8</v>
      </c>
      <c r="E22" s="11">
        <v>3.8</v>
      </c>
      <c r="F22" s="54">
        <f t="shared" si="0"/>
        <v>27.435999999999996</v>
      </c>
      <c r="G22" s="31">
        <v>7249</v>
      </c>
      <c r="I22" s="11">
        <v>4</v>
      </c>
      <c r="J22" s="11">
        <v>4.7</v>
      </c>
      <c r="K22" s="54">
        <f t="shared" si="1"/>
        <v>44.180000000000007</v>
      </c>
      <c r="L22" s="31">
        <v>7249</v>
      </c>
      <c r="N22" s="11">
        <v>6.1</v>
      </c>
      <c r="O22" s="11">
        <v>6.5</v>
      </c>
      <c r="P22" s="54">
        <f t="shared" si="2"/>
        <v>128.86249999999998</v>
      </c>
      <c r="Q22" s="31">
        <v>7249</v>
      </c>
      <c r="S22" s="11">
        <v>7.2</v>
      </c>
      <c r="T22" s="11">
        <v>7.8</v>
      </c>
      <c r="U22" s="54">
        <f t="shared" si="3"/>
        <v>219.024</v>
      </c>
      <c r="V22" s="31">
        <v>7249</v>
      </c>
      <c r="X22" s="11">
        <v>6.2</v>
      </c>
      <c r="Y22" s="11">
        <v>6.7</v>
      </c>
      <c r="Z22" s="54">
        <f t="shared" si="4"/>
        <v>139.15899999999999</v>
      </c>
      <c r="AA22" s="31">
        <v>7249</v>
      </c>
      <c r="AC22" s="11">
        <v>5.5</v>
      </c>
      <c r="AD22" s="11">
        <v>6.5</v>
      </c>
      <c r="AE22" s="54">
        <f t="shared" si="5"/>
        <v>116.1875</v>
      </c>
      <c r="AF22" s="31">
        <v>7249</v>
      </c>
      <c r="AH22" s="11">
        <v>7</v>
      </c>
      <c r="AI22" s="11">
        <v>7.5</v>
      </c>
      <c r="AJ22" s="54">
        <f t="shared" si="6"/>
        <v>196.875</v>
      </c>
      <c r="AK22" s="31">
        <v>7249</v>
      </c>
      <c r="AM22" s="11">
        <v>8.5</v>
      </c>
      <c r="AN22" s="11">
        <v>9</v>
      </c>
      <c r="AO22" s="54">
        <f t="shared" si="7"/>
        <v>344.25</v>
      </c>
      <c r="AP22" s="31">
        <v>7249</v>
      </c>
      <c r="AR22" s="11">
        <v>11.1</v>
      </c>
      <c r="AS22" s="11">
        <v>11.2</v>
      </c>
      <c r="AT22" s="54">
        <f t="shared" si="8"/>
        <v>696.19199999999989</v>
      </c>
      <c r="AU22" s="175"/>
      <c r="AV22" s="31">
        <v>7249</v>
      </c>
      <c r="AW22" s="119" t="s">
        <v>62</v>
      </c>
      <c r="AX22">
        <f t="shared" si="9"/>
        <v>14.472759610331867</v>
      </c>
      <c r="AY22" t="s">
        <v>78</v>
      </c>
    </row>
    <row r="23" spans="1:53" x14ac:dyDescent="0.2">
      <c r="A23" s="175"/>
      <c r="B23" s="31">
        <v>7250</v>
      </c>
      <c r="D23" s="11">
        <v>3.3</v>
      </c>
      <c r="E23" s="11">
        <v>3.8</v>
      </c>
      <c r="F23" s="54">
        <f t="shared" si="0"/>
        <v>23.825999999999997</v>
      </c>
      <c r="G23" s="31">
        <v>7250</v>
      </c>
      <c r="I23" s="11">
        <v>4</v>
      </c>
      <c r="J23" s="11">
        <v>4.2</v>
      </c>
      <c r="K23" s="54">
        <f t="shared" si="1"/>
        <v>35.28</v>
      </c>
      <c r="L23" s="31">
        <v>7250</v>
      </c>
      <c r="N23" s="11">
        <v>5.2</v>
      </c>
      <c r="O23" s="11">
        <v>5.2</v>
      </c>
      <c r="P23" s="54">
        <f t="shared" si="2"/>
        <v>70.304000000000016</v>
      </c>
      <c r="Q23" s="31">
        <v>7250</v>
      </c>
      <c r="S23" s="11">
        <v>4.5</v>
      </c>
      <c r="T23" s="11">
        <v>4.8</v>
      </c>
      <c r="U23" s="54">
        <f t="shared" si="3"/>
        <v>51.839999999999996</v>
      </c>
      <c r="V23" s="31">
        <v>7250</v>
      </c>
      <c r="X23" s="11">
        <v>5.3</v>
      </c>
      <c r="Y23" s="11">
        <v>3.2</v>
      </c>
      <c r="Z23" s="54">
        <f t="shared" si="4"/>
        <v>27.136000000000003</v>
      </c>
      <c r="AA23" s="31">
        <v>7250</v>
      </c>
      <c r="AC23" s="11">
        <v>3</v>
      </c>
      <c r="AD23" s="11">
        <v>3</v>
      </c>
      <c r="AE23" s="54">
        <f t="shared" si="5"/>
        <v>13.5</v>
      </c>
      <c r="AF23" s="31">
        <v>7250</v>
      </c>
      <c r="AH23" s="11"/>
      <c r="AI23" s="11"/>
      <c r="AJ23" s="54">
        <f t="shared" si="6"/>
        <v>0</v>
      </c>
      <c r="AK23" s="31">
        <v>7250</v>
      </c>
      <c r="AM23" s="11"/>
      <c r="AN23" s="11"/>
      <c r="AO23" s="54">
        <f t="shared" si="7"/>
        <v>0</v>
      </c>
      <c r="AP23" s="31">
        <v>7250</v>
      </c>
      <c r="AR23" s="11"/>
      <c r="AS23" s="11"/>
      <c r="AT23" s="54"/>
      <c r="AU23" s="175"/>
      <c r="AV23" s="31">
        <v>7250</v>
      </c>
      <c r="AX23">
        <f t="shared" si="9"/>
        <v>0</v>
      </c>
    </row>
    <row r="24" spans="1:53" x14ac:dyDescent="0.2">
      <c r="A24" s="175"/>
      <c r="B24" s="31">
        <v>7251</v>
      </c>
      <c r="D24" s="11">
        <v>3.9</v>
      </c>
      <c r="E24" s="11">
        <v>4.0999999999999996</v>
      </c>
      <c r="F24" s="54">
        <f t="shared" si="0"/>
        <v>32.779499999999999</v>
      </c>
      <c r="G24" s="31">
        <v>7251</v>
      </c>
      <c r="I24" s="11">
        <v>4.3</v>
      </c>
      <c r="J24" s="11">
        <v>5.3</v>
      </c>
      <c r="K24" s="54">
        <f t="shared" si="1"/>
        <v>60.393499999999996</v>
      </c>
      <c r="L24" s="31">
        <v>7251</v>
      </c>
      <c r="N24" s="11">
        <v>5.5</v>
      </c>
      <c r="O24" s="11">
        <v>6</v>
      </c>
      <c r="P24" s="54">
        <f t="shared" si="2"/>
        <v>99</v>
      </c>
      <c r="Q24" s="31">
        <v>7251</v>
      </c>
      <c r="S24" s="11">
        <v>5.5</v>
      </c>
      <c r="T24" s="11">
        <v>5.6</v>
      </c>
      <c r="U24" s="54">
        <f t="shared" si="3"/>
        <v>86.24</v>
      </c>
      <c r="V24" s="31">
        <v>7251</v>
      </c>
      <c r="X24" s="11">
        <v>4.0999999999999996</v>
      </c>
      <c r="Y24" s="11">
        <v>4.0999999999999996</v>
      </c>
      <c r="Z24" s="54">
        <f t="shared" si="4"/>
        <v>34.460499999999996</v>
      </c>
      <c r="AA24" s="31">
        <v>7251</v>
      </c>
      <c r="AC24" s="11">
        <v>3</v>
      </c>
      <c r="AD24" s="11">
        <v>3.1</v>
      </c>
      <c r="AE24" s="54">
        <f t="shared" si="5"/>
        <v>14.415000000000003</v>
      </c>
      <c r="AF24" s="31">
        <v>7251</v>
      </c>
      <c r="AH24" s="11">
        <v>2</v>
      </c>
      <c r="AI24" s="11">
        <v>2</v>
      </c>
      <c r="AJ24" s="54">
        <f t="shared" si="6"/>
        <v>4</v>
      </c>
      <c r="AK24" s="31">
        <v>7251</v>
      </c>
      <c r="AM24" s="11">
        <v>0</v>
      </c>
      <c r="AN24" s="11">
        <v>0</v>
      </c>
      <c r="AO24" s="54">
        <f t="shared" si="7"/>
        <v>0</v>
      </c>
      <c r="AP24" s="31">
        <v>7251</v>
      </c>
      <c r="AR24" s="11">
        <v>0</v>
      </c>
      <c r="AS24" s="11">
        <v>0</v>
      </c>
      <c r="AT24" s="54">
        <f t="shared" si="8"/>
        <v>0</v>
      </c>
      <c r="AU24" s="175"/>
      <c r="AV24" s="31">
        <v>7251</v>
      </c>
      <c r="AW24" s="118" t="s">
        <v>61</v>
      </c>
      <c r="AX24">
        <f t="shared" si="9"/>
        <v>0</v>
      </c>
    </row>
    <row r="25" spans="1:53" x14ac:dyDescent="0.2">
      <c r="A25" s="175"/>
      <c r="B25" s="31">
        <v>7252</v>
      </c>
      <c r="D25" s="11">
        <v>4</v>
      </c>
      <c r="E25" s="11">
        <v>4.0999999999999996</v>
      </c>
      <c r="F25" s="54">
        <f t="shared" si="0"/>
        <v>33.619999999999997</v>
      </c>
      <c r="G25" s="31">
        <v>7252</v>
      </c>
      <c r="I25" s="11">
        <v>3</v>
      </c>
      <c r="J25" s="11">
        <v>3</v>
      </c>
      <c r="K25" s="54">
        <f t="shared" si="1"/>
        <v>13.5</v>
      </c>
      <c r="L25" s="31">
        <v>7252</v>
      </c>
      <c r="N25" s="11">
        <v>5</v>
      </c>
      <c r="O25" s="11">
        <v>5</v>
      </c>
      <c r="P25" s="54">
        <f t="shared" si="2"/>
        <v>62.5</v>
      </c>
      <c r="Q25" s="31">
        <v>7252</v>
      </c>
      <c r="S25" s="11">
        <v>5.2</v>
      </c>
      <c r="T25" s="11">
        <v>5.2</v>
      </c>
      <c r="U25" s="54">
        <f t="shared" si="3"/>
        <v>70.304000000000016</v>
      </c>
      <c r="V25" s="31">
        <v>7252</v>
      </c>
      <c r="X25" s="11">
        <v>3</v>
      </c>
      <c r="Y25" s="11">
        <v>3</v>
      </c>
      <c r="Z25" s="54">
        <f t="shared" si="4"/>
        <v>13.5</v>
      </c>
      <c r="AA25" s="31">
        <v>7252</v>
      </c>
      <c r="AC25" s="11">
        <v>1</v>
      </c>
      <c r="AD25" s="11">
        <v>1</v>
      </c>
      <c r="AE25" s="54">
        <f t="shared" si="5"/>
        <v>0.5</v>
      </c>
      <c r="AF25" s="31">
        <v>7252</v>
      </c>
      <c r="AH25" s="11">
        <v>0</v>
      </c>
      <c r="AI25" s="11">
        <v>0</v>
      </c>
      <c r="AJ25" s="54">
        <f t="shared" si="6"/>
        <v>0</v>
      </c>
      <c r="AK25" s="31">
        <v>7252</v>
      </c>
      <c r="AM25" s="11">
        <v>0</v>
      </c>
      <c r="AN25" s="11">
        <v>0</v>
      </c>
      <c r="AO25" s="54">
        <f t="shared" si="7"/>
        <v>0</v>
      </c>
      <c r="AP25" s="31">
        <v>7252</v>
      </c>
      <c r="AR25" s="11">
        <v>0</v>
      </c>
      <c r="AS25" s="11">
        <v>0</v>
      </c>
      <c r="AT25" s="54">
        <f t="shared" si="8"/>
        <v>0</v>
      </c>
      <c r="AU25" s="175"/>
      <c r="AV25" s="31">
        <v>7252</v>
      </c>
      <c r="AW25" s="118" t="s">
        <v>61</v>
      </c>
      <c r="AX25">
        <f t="shared" si="9"/>
        <v>0</v>
      </c>
    </row>
    <row r="26" spans="1:53" x14ac:dyDescent="0.2">
      <c r="A26" s="175"/>
      <c r="B26" s="31">
        <v>7253</v>
      </c>
      <c r="D26" s="11">
        <v>3.2</v>
      </c>
      <c r="E26" s="11">
        <v>3.5</v>
      </c>
      <c r="F26" s="54">
        <f t="shared" si="0"/>
        <v>19.600000000000001</v>
      </c>
      <c r="G26" s="31">
        <v>7253</v>
      </c>
      <c r="I26" s="11">
        <v>4</v>
      </c>
      <c r="J26" s="11">
        <v>4.5</v>
      </c>
      <c r="K26" s="54">
        <f t="shared" si="1"/>
        <v>40.5</v>
      </c>
      <c r="L26" s="31">
        <v>7253</v>
      </c>
      <c r="N26" s="11">
        <v>5.0999999999999996</v>
      </c>
      <c r="O26" s="11">
        <v>5.2</v>
      </c>
      <c r="P26" s="54">
        <f t="shared" si="2"/>
        <v>68.951999999999998</v>
      </c>
      <c r="Q26" s="31">
        <v>7253</v>
      </c>
      <c r="S26" s="11">
        <v>5.5</v>
      </c>
      <c r="T26" s="11">
        <v>5.8</v>
      </c>
      <c r="U26" s="54">
        <f t="shared" si="3"/>
        <v>92.51</v>
      </c>
      <c r="V26" s="31">
        <v>7253</v>
      </c>
      <c r="X26" s="11">
        <v>4.2</v>
      </c>
      <c r="Y26" s="11">
        <v>4.5</v>
      </c>
      <c r="Z26" s="54">
        <f t="shared" si="4"/>
        <v>42.524999999999999</v>
      </c>
      <c r="AA26" s="31">
        <v>7253</v>
      </c>
      <c r="AC26" s="11">
        <v>3.9</v>
      </c>
      <c r="AD26" s="11">
        <v>4.5</v>
      </c>
      <c r="AE26" s="54">
        <f t="shared" si="5"/>
        <v>39.487499999999997</v>
      </c>
      <c r="AF26" s="31">
        <v>7253</v>
      </c>
      <c r="AH26" s="11">
        <v>4</v>
      </c>
      <c r="AI26" s="11">
        <v>4</v>
      </c>
      <c r="AJ26" s="54">
        <f t="shared" si="6"/>
        <v>32</v>
      </c>
      <c r="AK26" s="31">
        <v>7253</v>
      </c>
      <c r="AM26" s="11">
        <v>3</v>
      </c>
      <c r="AN26" s="11">
        <v>3</v>
      </c>
      <c r="AO26" s="54">
        <f t="shared" si="7"/>
        <v>13.5</v>
      </c>
      <c r="AP26" s="31">
        <v>7253</v>
      </c>
      <c r="AR26" s="11">
        <v>2</v>
      </c>
      <c r="AS26" s="11">
        <v>2</v>
      </c>
      <c r="AT26" s="54">
        <f t="shared" si="8"/>
        <v>4</v>
      </c>
      <c r="AU26" s="175"/>
      <c r="AV26" s="130">
        <v>7253</v>
      </c>
      <c r="AW26" s="125" t="s">
        <v>61</v>
      </c>
      <c r="AX26" s="125">
        <f t="shared" si="9"/>
        <v>8.3153840379273924E-2</v>
      </c>
    </row>
    <row r="27" spans="1:53" x14ac:dyDescent="0.2">
      <c r="A27" s="175"/>
      <c r="B27" s="31">
        <v>7254</v>
      </c>
      <c r="D27" s="11">
        <v>3</v>
      </c>
      <c r="E27" s="11">
        <v>3</v>
      </c>
      <c r="F27" s="54">
        <f t="shared" si="0"/>
        <v>13.5</v>
      </c>
      <c r="G27" s="31">
        <v>7254</v>
      </c>
      <c r="I27" s="11">
        <v>4</v>
      </c>
      <c r="J27" s="11">
        <v>4.5</v>
      </c>
      <c r="K27" s="54">
        <f t="shared" si="1"/>
        <v>40.5</v>
      </c>
      <c r="L27" s="31">
        <v>7254</v>
      </c>
      <c r="N27" s="11">
        <v>5.3</v>
      </c>
      <c r="O27" s="11">
        <v>5.9</v>
      </c>
      <c r="P27" s="54">
        <f t="shared" si="2"/>
        <v>92.246499999999997</v>
      </c>
      <c r="Q27" s="31">
        <v>7254</v>
      </c>
      <c r="S27" s="11">
        <v>5.3</v>
      </c>
      <c r="T27" s="11">
        <v>5.3</v>
      </c>
      <c r="U27" s="54">
        <f t="shared" si="3"/>
        <v>74.438499999999991</v>
      </c>
      <c r="V27" s="31">
        <v>7254</v>
      </c>
      <c r="X27" s="11">
        <v>3.8</v>
      </c>
      <c r="Y27" s="11">
        <v>4.0999999999999996</v>
      </c>
      <c r="Z27" s="54">
        <f t="shared" si="4"/>
        <v>31.938999999999997</v>
      </c>
      <c r="AA27" s="31">
        <v>7254</v>
      </c>
      <c r="AC27" s="11">
        <v>3.9</v>
      </c>
      <c r="AD27" s="11">
        <v>4</v>
      </c>
      <c r="AE27" s="54">
        <f t="shared" si="5"/>
        <v>31.2</v>
      </c>
      <c r="AF27" s="31">
        <v>7254</v>
      </c>
      <c r="AH27" s="11">
        <v>3.5</v>
      </c>
      <c r="AI27" s="11">
        <v>3.5</v>
      </c>
      <c r="AJ27" s="54">
        <f t="shared" si="6"/>
        <v>21.4375</v>
      </c>
      <c r="AK27" s="31">
        <v>7254</v>
      </c>
      <c r="AM27" s="11">
        <v>3.2</v>
      </c>
      <c r="AN27" s="11">
        <v>3.5</v>
      </c>
      <c r="AO27" s="54">
        <f t="shared" si="7"/>
        <v>19.600000000000001</v>
      </c>
      <c r="AP27" s="31">
        <v>7254</v>
      </c>
      <c r="AR27" s="11">
        <v>4.0999999999999996</v>
      </c>
      <c r="AS27" s="11">
        <v>4.5</v>
      </c>
      <c r="AT27" s="54">
        <f t="shared" si="8"/>
        <v>41.512499999999996</v>
      </c>
      <c r="AU27" s="175"/>
      <c r="AV27" s="31">
        <v>7254</v>
      </c>
      <c r="AW27" s="120" t="s">
        <v>64</v>
      </c>
      <c r="AX27">
        <f t="shared" si="9"/>
        <v>0.86298094968615213</v>
      </c>
    </row>
    <row r="28" spans="1:53" x14ac:dyDescent="0.2">
      <c r="A28" s="175"/>
      <c r="B28" s="31">
        <v>7255</v>
      </c>
      <c r="D28" s="11">
        <v>4</v>
      </c>
      <c r="E28" s="11">
        <v>4</v>
      </c>
      <c r="F28" s="54">
        <f t="shared" si="0"/>
        <v>32</v>
      </c>
      <c r="G28" s="31">
        <v>7255</v>
      </c>
      <c r="I28" s="11">
        <v>4.9000000000000004</v>
      </c>
      <c r="J28" s="11">
        <v>4.9000000000000004</v>
      </c>
      <c r="K28" s="54">
        <f t="shared" si="1"/>
        <v>58.824500000000015</v>
      </c>
      <c r="L28" s="31">
        <v>7255</v>
      </c>
      <c r="N28" s="11">
        <v>5</v>
      </c>
      <c r="O28" s="11">
        <v>5.8</v>
      </c>
      <c r="P28" s="54">
        <f t="shared" si="2"/>
        <v>84.1</v>
      </c>
      <c r="Q28" s="31">
        <v>7255</v>
      </c>
      <c r="S28" s="11">
        <v>6</v>
      </c>
      <c r="T28" s="11">
        <v>6.5</v>
      </c>
      <c r="U28" s="54">
        <f t="shared" si="3"/>
        <v>126.75</v>
      </c>
      <c r="V28" s="31">
        <v>7255</v>
      </c>
      <c r="X28" s="11">
        <v>4</v>
      </c>
      <c r="Y28" s="11">
        <v>4.4000000000000004</v>
      </c>
      <c r="Z28" s="54">
        <f t="shared" si="4"/>
        <v>38.720000000000006</v>
      </c>
      <c r="AA28" s="31">
        <v>7255</v>
      </c>
      <c r="AC28" s="11">
        <v>4.5</v>
      </c>
      <c r="AD28" s="11">
        <v>5.2</v>
      </c>
      <c r="AE28" s="54">
        <f t="shared" si="5"/>
        <v>60.84</v>
      </c>
      <c r="AF28" s="31">
        <v>7255</v>
      </c>
      <c r="AH28" s="11">
        <v>5</v>
      </c>
      <c r="AI28" s="11">
        <v>5.4</v>
      </c>
      <c r="AJ28" s="54">
        <f t="shared" si="6"/>
        <v>72.900000000000006</v>
      </c>
      <c r="AK28" s="31">
        <v>7255</v>
      </c>
      <c r="AM28" s="11">
        <v>4.9000000000000004</v>
      </c>
      <c r="AN28" s="11">
        <v>6</v>
      </c>
      <c r="AO28" s="54">
        <f t="shared" si="7"/>
        <v>88.2</v>
      </c>
      <c r="AP28" s="31">
        <v>7255</v>
      </c>
      <c r="AR28" s="11">
        <v>5.6</v>
      </c>
      <c r="AS28" s="11">
        <v>6</v>
      </c>
      <c r="AT28" s="54">
        <f t="shared" si="8"/>
        <v>100.8</v>
      </c>
      <c r="AU28" s="175"/>
      <c r="AV28" s="31">
        <v>7255</v>
      </c>
      <c r="AW28" s="120" t="s">
        <v>64</v>
      </c>
      <c r="AX28">
        <f t="shared" si="9"/>
        <v>2.0954767775577028</v>
      </c>
    </row>
    <row r="29" spans="1:53" x14ac:dyDescent="0.2">
      <c r="A29" s="175"/>
      <c r="B29" s="31">
        <v>7256</v>
      </c>
      <c r="D29" s="11">
        <v>3.6</v>
      </c>
      <c r="E29" s="11">
        <v>3.9</v>
      </c>
      <c r="F29" s="54">
        <f t="shared" si="0"/>
        <v>27.378</v>
      </c>
      <c r="G29" s="31">
        <v>7256</v>
      </c>
      <c r="I29" s="11">
        <v>4.5999999999999996</v>
      </c>
      <c r="J29" s="11">
        <v>4.7</v>
      </c>
      <c r="K29" s="54">
        <f t="shared" si="1"/>
        <v>50.807000000000002</v>
      </c>
      <c r="L29" s="31">
        <v>7256</v>
      </c>
      <c r="N29" s="11">
        <v>5.5</v>
      </c>
      <c r="O29" s="11">
        <v>6.5</v>
      </c>
      <c r="P29" s="54">
        <f t="shared" si="2"/>
        <v>116.1875</v>
      </c>
      <c r="Q29" s="31">
        <v>7256</v>
      </c>
      <c r="S29" s="11">
        <v>5</v>
      </c>
      <c r="T29" s="11">
        <v>6</v>
      </c>
      <c r="U29" s="54">
        <f t="shared" si="3"/>
        <v>90</v>
      </c>
      <c r="V29" s="31">
        <v>7256</v>
      </c>
      <c r="X29" s="11">
        <v>4.8</v>
      </c>
      <c r="Y29" s="11">
        <v>5.6</v>
      </c>
      <c r="Z29" s="54">
        <f t="shared" si="4"/>
        <v>75.263999999999982</v>
      </c>
      <c r="AA29" s="31">
        <v>7256</v>
      </c>
      <c r="AC29" s="11">
        <v>4.8</v>
      </c>
      <c r="AD29" s="11">
        <v>5.3</v>
      </c>
      <c r="AE29" s="54">
        <f t="shared" si="5"/>
        <v>67.415999999999997</v>
      </c>
      <c r="AF29" s="31">
        <v>7256</v>
      </c>
      <c r="AH29" s="11">
        <v>4.0999999999999996</v>
      </c>
      <c r="AI29" s="11">
        <v>4.8</v>
      </c>
      <c r="AJ29" s="54">
        <f t="shared" si="6"/>
        <v>47.231999999999992</v>
      </c>
      <c r="AK29" s="31">
        <v>7256</v>
      </c>
      <c r="AM29" s="11">
        <v>4</v>
      </c>
      <c r="AN29" s="11">
        <v>5</v>
      </c>
      <c r="AO29" s="54">
        <f t="shared" si="7"/>
        <v>50</v>
      </c>
      <c r="AP29" s="31">
        <v>7256</v>
      </c>
      <c r="AR29" s="11">
        <v>7</v>
      </c>
      <c r="AS29" s="11">
        <v>8</v>
      </c>
      <c r="AT29" s="54">
        <f t="shared" si="8"/>
        <v>224</v>
      </c>
      <c r="AU29" s="175"/>
      <c r="AV29" s="31">
        <v>7256</v>
      </c>
      <c r="AW29" s="119" t="s">
        <v>62</v>
      </c>
      <c r="AX29">
        <f t="shared" si="9"/>
        <v>4.6566150612393402</v>
      </c>
      <c r="BA29" s="112" t="s">
        <v>81</v>
      </c>
    </row>
    <row r="30" spans="1:53" x14ac:dyDescent="0.2">
      <c r="A30" s="175"/>
      <c r="B30" s="31">
        <v>7257</v>
      </c>
      <c r="D30" s="11">
        <v>3.6</v>
      </c>
      <c r="E30" s="11">
        <v>3.8</v>
      </c>
      <c r="F30" s="54">
        <f t="shared" si="0"/>
        <v>25.992000000000001</v>
      </c>
      <c r="G30" s="31">
        <v>7257</v>
      </c>
      <c r="I30" s="11">
        <v>4.8</v>
      </c>
      <c r="J30" s="11">
        <v>4.9000000000000004</v>
      </c>
      <c r="K30" s="54">
        <f t="shared" si="1"/>
        <v>57.624000000000009</v>
      </c>
      <c r="L30" s="31">
        <v>7257</v>
      </c>
      <c r="N30" s="11">
        <v>5.2</v>
      </c>
      <c r="O30" s="11">
        <v>6.7</v>
      </c>
      <c r="P30" s="54">
        <f t="shared" si="2"/>
        <v>116.714</v>
      </c>
      <c r="Q30" s="31">
        <v>7257</v>
      </c>
      <c r="S30" s="11">
        <v>5.8</v>
      </c>
      <c r="T30" s="11">
        <v>6.8</v>
      </c>
      <c r="U30" s="54">
        <f t="shared" si="3"/>
        <v>134.09599999999998</v>
      </c>
      <c r="V30" s="31">
        <v>7257</v>
      </c>
      <c r="X30" s="11">
        <v>4.4000000000000004</v>
      </c>
      <c r="Y30" s="11">
        <v>5.3</v>
      </c>
      <c r="Z30" s="54">
        <f t="shared" si="4"/>
        <v>61.798000000000002</v>
      </c>
      <c r="AA30" s="31">
        <v>7257</v>
      </c>
      <c r="AC30" s="11">
        <v>4.8</v>
      </c>
      <c r="AD30" s="11">
        <v>5.8</v>
      </c>
      <c r="AE30" s="54">
        <f t="shared" si="5"/>
        <v>80.736000000000004</v>
      </c>
      <c r="AF30" s="31">
        <v>7257</v>
      </c>
      <c r="AH30" s="11">
        <v>4.8</v>
      </c>
      <c r="AI30" s="11">
        <v>5.8</v>
      </c>
      <c r="AJ30" s="54">
        <f t="shared" si="6"/>
        <v>80.736000000000004</v>
      </c>
      <c r="AK30" s="31">
        <v>7257</v>
      </c>
      <c r="AM30" s="11">
        <v>5.5</v>
      </c>
      <c r="AN30" s="11">
        <v>7</v>
      </c>
      <c r="AO30" s="54">
        <f t="shared" si="7"/>
        <v>134.75</v>
      </c>
      <c r="AP30" s="31">
        <v>7257</v>
      </c>
      <c r="AR30" s="11">
        <v>8</v>
      </c>
      <c r="AS30" s="11">
        <v>9.8000000000000007</v>
      </c>
      <c r="AT30" s="54">
        <f t="shared" si="8"/>
        <v>384.16000000000008</v>
      </c>
      <c r="AU30" s="175"/>
      <c r="AV30" s="31">
        <v>7257</v>
      </c>
      <c r="AW30" s="119" t="s">
        <v>62</v>
      </c>
      <c r="AX30">
        <f t="shared" si="9"/>
        <v>7.9860948300254693</v>
      </c>
      <c r="BA30" t="s">
        <v>79</v>
      </c>
    </row>
    <row r="31" spans="1:53" x14ac:dyDescent="0.2">
      <c r="A31" s="175"/>
      <c r="B31" s="31">
        <v>7258</v>
      </c>
      <c r="D31" s="11">
        <v>3.3</v>
      </c>
      <c r="E31" s="11">
        <v>3.5</v>
      </c>
      <c r="F31" s="54">
        <f t="shared" si="0"/>
        <v>20.212499999999999</v>
      </c>
      <c r="G31" s="31">
        <v>7258</v>
      </c>
      <c r="I31" s="11">
        <v>3.5</v>
      </c>
      <c r="J31" s="11">
        <v>4.2</v>
      </c>
      <c r="K31" s="54">
        <f t="shared" si="1"/>
        <v>30.87</v>
      </c>
      <c r="L31" s="31">
        <v>7258</v>
      </c>
      <c r="N31" s="11">
        <v>4.3</v>
      </c>
      <c r="O31" s="11">
        <v>5.7</v>
      </c>
      <c r="P31" s="54">
        <f t="shared" si="2"/>
        <v>69.853499999999997</v>
      </c>
      <c r="Q31" s="31">
        <v>7258</v>
      </c>
      <c r="S31" s="11">
        <v>5.4</v>
      </c>
      <c r="T31" s="11">
        <v>5</v>
      </c>
      <c r="U31" s="54">
        <f t="shared" si="3"/>
        <v>67.5</v>
      </c>
      <c r="V31" s="31">
        <v>7258</v>
      </c>
      <c r="X31" s="11">
        <v>3.1</v>
      </c>
      <c r="Y31" s="11">
        <v>4.2</v>
      </c>
      <c r="Z31" s="54">
        <f t="shared" si="4"/>
        <v>27.342000000000002</v>
      </c>
      <c r="AA31" s="31">
        <v>7258</v>
      </c>
      <c r="AC31" s="11">
        <v>3.1</v>
      </c>
      <c r="AD31" s="11">
        <v>3.5</v>
      </c>
      <c r="AE31" s="54">
        <f t="shared" si="5"/>
        <v>18.987500000000001</v>
      </c>
      <c r="AF31" s="31">
        <v>7258</v>
      </c>
      <c r="AH31" s="11">
        <v>2</v>
      </c>
      <c r="AI31" s="11">
        <v>2</v>
      </c>
      <c r="AJ31" s="54">
        <f t="shared" si="6"/>
        <v>4</v>
      </c>
      <c r="AK31" s="31">
        <v>7258</v>
      </c>
      <c r="AM31" s="11">
        <v>0</v>
      </c>
      <c r="AN31" s="11">
        <v>0</v>
      </c>
      <c r="AO31" s="54">
        <f t="shared" si="7"/>
        <v>0</v>
      </c>
      <c r="AP31" s="31">
        <v>7258</v>
      </c>
      <c r="AR31" s="11">
        <v>0</v>
      </c>
      <c r="AS31" s="11">
        <v>0</v>
      </c>
      <c r="AT31" s="54">
        <f t="shared" si="8"/>
        <v>0</v>
      </c>
      <c r="AU31" s="175"/>
      <c r="AV31" s="31">
        <v>7258</v>
      </c>
      <c r="AW31" s="118" t="s">
        <v>61</v>
      </c>
      <c r="AX31">
        <f t="shared" si="9"/>
        <v>0</v>
      </c>
      <c r="BA31" t="s">
        <v>80</v>
      </c>
    </row>
    <row r="32" spans="1:53" x14ac:dyDescent="0.2">
      <c r="A32" s="175"/>
      <c r="B32" s="31">
        <v>7259</v>
      </c>
      <c r="D32" s="11">
        <v>3</v>
      </c>
      <c r="E32" s="11">
        <v>3</v>
      </c>
      <c r="F32" s="54">
        <f t="shared" ref="F32:F38" si="10">(POWER(E32,2)*D32)/2</f>
        <v>13.5</v>
      </c>
      <c r="G32" s="31">
        <v>7259</v>
      </c>
      <c r="I32" s="11">
        <v>4.3</v>
      </c>
      <c r="J32" s="11">
        <v>4.5999999999999996</v>
      </c>
      <c r="K32" s="54">
        <f t="shared" si="1"/>
        <v>45.493999999999993</v>
      </c>
      <c r="L32" s="31">
        <v>7259</v>
      </c>
      <c r="N32" s="11">
        <v>5</v>
      </c>
      <c r="O32" s="11">
        <v>5.8</v>
      </c>
      <c r="P32" s="54">
        <f t="shared" si="2"/>
        <v>84.1</v>
      </c>
      <c r="Q32" s="31">
        <v>7259</v>
      </c>
      <c r="S32" s="11">
        <v>4</v>
      </c>
      <c r="T32" s="11">
        <v>4.5</v>
      </c>
      <c r="U32" s="54">
        <f t="shared" si="3"/>
        <v>40.5</v>
      </c>
      <c r="V32" s="31">
        <v>7259</v>
      </c>
      <c r="X32" s="11">
        <v>3</v>
      </c>
      <c r="Y32" s="11">
        <v>3.2</v>
      </c>
      <c r="Z32" s="54">
        <f t="shared" si="4"/>
        <v>15.360000000000003</v>
      </c>
      <c r="AA32" s="31">
        <v>7259</v>
      </c>
      <c r="AC32" s="11">
        <v>3.2</v>
      </c>
      <c r="AD32" s="11">
        <v>4.0999999999999996</v>
      </c>
      <c r="AE32" s="54">
        <f t="shared" si="5"/>
        <v>26.896000000000001</v>
      </c>
      <c r="AF32" s="31">
        <v>7259</v>
      </c>
      <c r="AH32" s="11">
        <v>3</v>
      </c>
      <c r="AI32" s="11">
        <v>3.9</v>
      </c>
      <c r="AJ32" s="54">
        <f t="shared" si="6"/>
        <v>22.814999999999998</v>
      </c>
      <c r="AK32" s="31">
        <v>7259</v>
      </c>
      <c r="AM32" s="11">
        <v>3.5</v>
      </c>
      <c r="AN32" s="11">
        <v>3.8</v>
      </c>
      <c r="AO32" s="54">
        <f t="shared" si="7"/>
        <v>25.27</v>
      </c>
      <c r="AP32" s="31">
        <v>7259</v>
      </c>
      <c r="AR32" s="11">
        <v>4.2</v>
      </c>
      <c r="AS32" s="11">
        <v>4.4000000000000004</v>
      </c>
      <c r="AT32" s="54">
        <f t="shared" si="8"/>
        <v>40.656000000000006</v>
      </c>
      <c r="AU32" s="175"/>
      <c r="AV32" s="31">
        <v>7259</v>
      </c>
      <c r="AW32" s="120" t="s">
        <v>64</v>
      </c>
      <c r="AX32">
        <f t="shared" si="9"/>
        <v>0.8451756336149403</v>
      </c>
    </row>
    <row r="33" spans="1:50" x14ac:dyDescent="0.2">
      <c r="A33" s="175"/>
      <c r="B33" s="31">
        <v>7260</v>
      </c>
      <c r="C33" t="s">
        <v>56</v>
      </c>
      <c r="D33" s="11">
        <v>2</v>
      </c>
      <c r="E33" s="11">
        <v>2</v>
      </c>
      <c r="F33" s="54">
        <f t="shared" si="10"/>
        <v>4</v>
      </c>
      <c r="G33" s="31">
        <v>7260</v>
      </c>
      <c r="H33" t="s">
        <v>56</v>
      </c>
      <c r="I33" s="11">
        <v>4.0999999999999996</v>
      </c>
      <c r="J33" s="11">
        <v>4.0999999999999996</v>
      </c>
      <c r="K33" s="54">
        <f t="shared" si="1"/>
        <v>34.460499999999996</v>
      </c>
      <c r="L33" s="31">
        <v>7260</v>
      </c>
      <c r="M33" t="s">
        <v>56</v>
      </c>
      <c r="N33" s="11">
        <v>5.0999999999999996</v>
      </c>
      <c r="O33" s="11">
        <v>5.9</v>
      </c>
      <c r="P33" s="54">
        <f t="shared" si="2"/>
        <v>88.765500000000003</v>
      </c>
      <c r="Q33" s="31">
        <v>7260</v>
      </c>
      <c r="R33" t="s">
        <v>56</v>
      </c>
      <c r="S33" s="11"/>
      <c r="T33" s="11"/>
      <c r="U33" s="54"/>
      <c r="V33" s="31">
        <v>7260</v>
      </c>
      <c r="W33" t="s">
        <v>56</v>
      </c>
      <c r="X33" s="11"/>
      <c r="Y33" s="11"/>
      <c r="Z33" s="54"/>
      <c r="AA33" s="31">
        <v>7260</v>
      </c>
      <c r="AB33" t="s">
        <v>56</v>
      </c>
      <c r="AC33" s="11"/>
      <c r="AD33" s="11"/>
      <c r="AE33" s="54"/>
      <c r="AF33" s="31">
        <v>7260</v>
      </c>
      <c r="AG33" t="s">
        <v>56</v>
      </c>
      <c r="AH33" s="11"/>
      <c r="AI33" s="11"/>
      <c r="AJ33" s="54"/>
      <c r="AK33" s="31">
        <v>7260</v>
      </c>
      <c r="AL33" t="s">
        <v>56</v>
      </c>
      <c r="AM33" s="11"/>
      <c r="AN33" s="11"/>
      <c r="AO33" s="54"/>
      <c r="AP33" s="31">
        <v>7260</v>
      </c>
      <c r="AQ33" t="s">
        <v>56</v>
      </c>
      <c r="AR33" s="11"/>
      <c r="AS33" s="11"/>
      <c r="AT33" s="54"/>
      <c r="AU33" s="175"/>
      <c r="AV33" s="31">
        <v>7260</v>
      </c>
      <c r="AX33">
        <f t="shared" si="9"/>
        <v>0</v>
      </c>
    </row>
    <row r="34" spans="1:50" x14ac:dyDescent="0.2">
      <c r="A34" s="175"/>
      <c r="B34" s="31">
        <v>7261</v>
      </c>
      <c r="D34" s="11">
        <v>3.8</v>
      </c>
      <c r="E34" s="11">
        <v>4</v>
      </c>
      <c r="F34" s="54">
        <f t="shared" si="10"/>
        <v>30.4</v>
      </c>
      <c r="G34" s="31">
        <v>7261</v>
      </c>
      <c r="I34" s="11">
        <v>4</v>
      </c>
      <c r="J34" s="11">
        <v>4</v>
      </c>
      <c r="K34" s="54">
        <f t="shared" si="1"/>
        <v>32</v>
      </c>
      <c r="L34" s="31">
        <v>7261</v>
      </c>
      <c r="N34" s="11">
        <v>4.4000000000000004</v>
      </c>
      <c r="O34" s="11">
        <v>6.4</v>
      </c>
      <c r="P34" s="54">
        <f t="shared" si="2"/>
        <v>90.112000000000023</v>
      </c>
      <c r="Q34" s="31">
        <v>7261</v>
      </c>
      <c r="S34" s="11">
        <v>5.5</v>
      </c>
      <c r="T34" s="11">
        <v>6.5</v>
      </c>
      <c r="U34" s="54">
        <f t="shared" si="3"/>
        <v>116.1875</v>
      </c>
      <c r="V34" s="31">
        <v>7261</v>
      </c>
      <c r="X34" s="11">
        <v>5</v>
      </c>
      <c r="Y34" s="11">
        <v>5</v>
      </c>
      <c r="Z34" s="54">
        <f t="shared" ref="Z34:Z41" si="11">(POWER(Y34,2)*X34)/2</f>
        <v>62.5</v>
      </c>
      <c r="AA34" s="31">
        <v>7261</v>
      </c>
      <c r="AC34" s="11">
        <v>5.0999999999999996</v>
      </c>
      <c r="AD34" s="11">
        <v>5.5</v>
      </c>
      <c r="AE34" s="54">
        <f t="shared" ref="AE34:AE41" si="12">(POWER(AD34,2)*AC34)/2</f>
        <v>77.137499999999989</v>
      </c>
      <c r="AF34" s="31">
        <v>7261</v>
      </c>
      <c r="AH34" s="11">
        <v>5.5</v>
      </c>
      <c r="AI34" s="11">
        <v>8</v>
      </c>
      <c r="AJ34" s="54">
        <f t="shared" ref="AJ34:AJ41" si="13">(POWER(AI34,2)*AH34)/2</f>
        <v>176</v>
      </c>
      <c r="AK34" s="31">
        <v>7261</v>
      </c>
      <c r="AM34" s="11">
        <v>8.9</v>
      </c>
      <c r="AN34" s="11">
        <v>10</v>
      </c>
      <c r="AO34" s="54">
        <f t="shared" ref="AO34:AO41" si="14">(POWER(AN34,2)*AM34)/2</f>
        <v>445</v>
      </c>
      <c r="AP34" s="31">
        <v>7261</v>
      </c>
      <c r="AR34" s="11">
        <v>10.5</v>
      </c>
      <c r="AS34" s="11">
        <v>11</v>
      </c>
      <c r="AT34" s="54">
        <f t="shared" si="8"/>
        <v>635.25</v>
      </c>
      <c r="AU34" s="175"/>
      <c r="AV34" s="31">
        <v>7261</v>
      </c>
      <c r="AW34" s="119" t="s">
        <v>62</v>
      </c>
      <c r="AX34">
        <f t="shared" si="9"/>
        <v>13.205869275233439</v>
      </c>
    </row>
    <row r="35" spans="1:50" x14ac:dyDescent="0.2">
      <c r="A35" s="175"/>
      <c r="B35" s="31">
        <v>7262</v>
      </c>
      <c r="D35" s="11">
        <v>4</v>
      </c>
      <c r="E35" s="11">
        <v>4.0999999999999996</v>
      </c>
      <c r="F35" s="54">
        <f t="shared" si="10"/>
        <v>33.619999999999997</v>
      </c>
      <c r="G35" s="31">
        <v>7262</v>
      </c>
      <c r="I35" s="11">
        <v>5.0999999999999996</v>
      </c>
      <c r="J35" s="11">
        <v>5.3</v>
      </c>
      <c r="K35" s="54">
        <f t="shared" si="1"/>
        <v>71.629499999999993</v>
      </c>
      <c r="L35" s="31">
        <v>7262</v>
      </c>
      <c r="N35" s="11">
        <v>6.2</v>
      </c>
      <c r="O35" s="11">
        <v>7</v>
      </c>
      <c r="P35" s="54">
        <f t="shared" si="2"/>
        <v>151.9</v>
      </c>
      <c r="Q35" s="31">
        <v>7262</v>
      </c>
      <c r="S35" s="11">
        <v>6.5</v>
      </c>
      <c r="T35" s="11">
        <v>7</v>
      </c>
      <c r="U35" s="54">
        <f t="shared" si="3"/>
        <v>159.25</v>
      </c>
      <c r="V35" s="31">
        <v>7262</v>
      </c>
      <c r="X35" s="11">
        <v>5.5</v>
      </c>
      <c r="Y35" s="11">
        <v>6</v>
      </c>
      <c r="Z35" s="54">
        <f t="shared" si="11"/>
        <v>99</v>
      </c>
      <c r="AA35" s="31">
        <v>7262</v>
      </c>
      <c r="AC35" s="11">
        <v>6</v>
      </c>
      <c r="AD35" s="11">
        <v>6.1</v>
      </c>
      <c r="AE35" s="54">
        <f t="shared" si="12"/>
        <v>111.62999999999998</v>
      </c>
      <c r="AF35" s="31">
        <v>7262</v>
      </c>
      <c r="AH35" s="11">
        <v>5.8</v>
      </c>
      <c r="AI35" s="11">
        <v>6</v>
      </c>
      <c r="AJ35" s="54">
        <f t="shared" si="13"/>
        <v>104.39999999999999</v>
      </c>
      <c r="AK35" s="31">
        <v>7262</v>
      </c>
      <c r="AM35" s="11">
        <v>5.2</v>
      </c>
      <c r="AN35" s="11">
        <v>6.2</v>
      </c>
      <c r="AO35" s="54">
        <f t="shared" si="14"/>
        <v>99.944000000000017</v>
      </c>
      <c r="AP35" s="31">
        <v>7262</v>
      </c>
      <c r="AR35" s="11">
        <v>9</v>
      </c>
      <c r="AS35" s="11">
        <v>9</v>
      </c>
      <c r="AT35" s="54">
        <f t="shared" si="8"/>
        <v>364.5</v>
      </c>
      <c r="AU35" s="175"/>
      <c r="AV35" s="31">
        <v>7262</v>
      </c>
      <c r="AW35" s="119" t="s">
        <v>62</v>
      </c>
      <c r="AX35">
        <f t="shared" si="9"/>
        <v>7.5773937045613362</v>
      </c>
    </row>
    <row r="36" spans="1:50" x14ac:dyDescent="0.2">
      <c r="A36" s="175"/>
      <c r="B36" s="31">
        <v>7263</v>
      </c>
      <c r="C36" t="s">
        <v>56</v>
      </c>
      <c r="D36" s="11">
        <v>2</v>
      </c>
      <c r="E36" s="11">
        <v>2</v>
      </c>
      <c r="F36" s="54">
        <f t="shared" si="10"/>
        <v>4</v>
      </c>
      <c r="G36" s="31">
        <v>7263</v>
      </c>
      <c r="H36" t="s">
        <v>56</v>
      </c>
      <c r="I36" s="11">
        <v>4.0999999999999996</v>
      </c>
      <c r="J36" s="11">
        <v>4.2</v>
      </c>
      <c r="K36" s="54">
        <f t="shared" si="1"/>
        <v>36.161999999999999</v>
      </c>
      <c r="L36" s="31">
        <v>7263</v>
      </c>
      <c r="M36" t="s">
        <v>56</v>
      </c>
      <c r="N36" s="11">
        <v>4.9000000000000004</v>
      </c>
      <c r="O36" s="11">
        <v>5</v>
      </c>
      <c r="P36" s="54">
        <f t="shared" si="2"/>
        <v>61.250000000000007</v>
      </c>
      <c r="Q36" s="31">
        <v>7263</v>
      </c>
      <c r="R36" t="s">
        <v>56</v>
      </c>
      <c r="S36" s="11">
        <v>5</v>
      </c>
      <c r="T36" s="11">
        <v>5.4</v>
      </c>
      <c r="U36" s="54">
        <f t="shared" si="3"/>
        <v>72.900000000000006</v>
      </c>
      <c r="V36" s="31">
        <v>7263</v>
      </c>
      <c r="W36" t="s">
        <v>56</v>
      </c>
      <c r="X36" s="11">
        <v>4</v>
      </c>
      <c r="Y36" s="11">
        <v>4.0999999999999996</v>
      </c>
      <c r="Z36" s="54">
        <f t="shared" si="11"/>
        <v>33.619999999999997</v>
      </c>
      <c r="AA36" s="31">
        <v>7263</v>
      </c>
      <c r="AB36" t="s">
        <v>56</v>
      </c>
      <c r="AC36" s="11">
        <v>4</v>
      </c>
      <c r="AD36" s="11">
        <v>4.5</v>
      </c>
      <c r="AE36" s="54">
        <f t="shared" si="12"/>
        <v>40.5</v>
      </c>
      <c r="AF36" s="31">
        <v>7263</v>
      </c>
      <c r="AG36" t="s">
        <v>56</v>
      </c>
      <c r="AH36" s="11">
        <v>5</v>
      </c>
      <c r="AI36" s="11">
        <v>5</v>
      </c>
      <c r="AJ36" s="54">
        <f t="shared" si="13"/>
        <v>62.5</v>
      </c>
      <c r="AK36" s="31">
        <v>7263</v>
      </c>
      <c r="AL36" t="s">
        <v>56</v>
      </c>
      <c r="AM36" s="11">
        <v>3.8</v>
      </c>
      <c r="AN36" s="11">
        <v>4</v>
      </c>
      <c r="AO36" s="54">
        <f t="shared" si="14"/>
        <v>30.4</v>
      </c>
      <c r="AP36" s="31">
        <v>7263</v>
      </c>
      <c r="AQ36" t="s">
        <v>56</v>
      </c>
      <c r="AR36" s="11">
        <v>5.3</v>
      </c>
      <c r="AS36" s="11">
        <v>5.4</v>
      </c>
      <c r="AT36" s="54">
        <f t="shared" si="8"/>
        <v>77.274000000000001</v>
      </c>
      <c r="AU36" s="175"/>
      <c r="AV36" s="31">
        <v>7263</v>
      </c>
      <c r="AW36" s="120" t="s">
        <v>64</v>
      </c>
      <c r="AX36">
        <f t="shared" si="9"/>
        <v>1.6064074653670033</v>
      </c>
    </row>
    <row r="37" spans="1:50" x14ac:dyDescent="0.2">
      <c r="A37" s="175"/>
      <c r="B37" s="31">
        <v>7264</v>
      </c>
      <c r="D37" s="11">
        <v>3.3</v>
      </c>
      <c r="E37" s="11">
        <v>4.0999999999999996</v>
      </c>
      <c r="F37" s="54">
        <f t="shared" si="10"/>
        <v>27.736499999999996</v>
      </c>
      <c r="G37" s="31">
        <v>7264</v>
      </c>
      <c r="I37" s="11">
        <v>4.7</v>
      </c>
      <c r="J37" s="11">
        <v>4.8</v>
      </c>
      <c r="K37" s="54">
        <f t="shared" si="1"/>
        <v>54.143999999999998</v>
      </c>
      <c r="L37" s="31">
        <v>7264</v>
      </c>
      <c r="N37" s="11">
        <v>6.1</v>
      </c>
      <c r="O37" s="11">
        <v>7</v>
      </c>
      <c r="P37" s="54">
        <f t="shared" si="2"/>
        <v>149.44999999999999</v>
      </c>
      <c r="Q37" s="31">
        <v>7264</v>
      </c>
      <c r="S37" s="11">
        <v>5.9</v>
      </c>
      <c r="T37" s="11">
        <v>5.9</v>
      </c>
      <c r="U37" s="54">
        <f t="shared" si="3"/>
        <v>102.68950000000001</v>
      </c>
      <c r="V37" s="31">
        <v>7264</v>
      </c>
      <c r="X37" s="11">
        <v>3.6</v>
      </c>
      <c r="Y37" s="11">
        <v>3.8</v>
      </c>
      <c r="Z37" s="54">
        <f t="shared" si="11"/>
        <v>25.992000000000001</v>
      </c>
      <c r="AA37" s="31">
        <v>7264</v>
      </c>
      <c r="AC37" s="11">
        <v>3</v>
      </c>
      <c r="AD37" s="11">
        <v>3</v>
      </c>
      <c r="AE37" s="54">
        <f t="shared" si="12"/>
        <v>13.5</v>
      </c>
      <c r="AF37" s="31">
        <v>7264</v>
      </c>
      <c r="AH37" s="11">
        <v>2</v>
      </c>
      <c r="AI37" s="11">
        <v>3</v>
      </c>
      <c r="AJ37" s="54">
        <f t="shared" si="13"/>
        <v>9</v>
      </c>
      <c r="AK37" s="31">
        <v>7264</v>
      </c>
      <c r="AM37" s="11">
        <v>0</v>
      </c>
      <c r="AN37" s="11">
        <v>0</v>
      </c>
      <c r="AO37" s="54">
        <f t="shared" si="14"/>
        <v>0</v>
      </c>
      <c r="AP37" s="31">
        <v>7264</v>
      </c>
      <c r="AR37" s="11">
        <v>0</v>
      </c>
      <c r="AS37" s="11">
        <v>0</v>
      </c>
      <c r="AT37" s="54">
        <f t="shared" si="8"/>
        <v>0</v>
      </c>
      <c r="AU37" s="175"/>
      <c r="AV37" s="31">
        <v>7264</v>
      </c>
      <c r="AW37" s="118" t="s">
        <v>61</v>
      </c>
      <c r="AX37">
        <f t="shared" si="9"/>
        <v>0</v>
      </c>
    </row>
    <row r="38" spans="1:50" ht="17" thickBot="1" x14ac:dyDescent="0.25">
      <c r="A38" s="176"/>
      <c r="B38" s="31">
        <v>7265</v>
      </c>
      <c r="D38" s="11">
        <v>4</v>
      </c>
      <c r="E38" s="11">
        <v>4</v>
      </c>
      <c r="F38" s="54">
        <f t="shared" si="10"/>
        <v>32</v>
      </c>
      <c r="G38" s="31">
        <v>7265</v>
      </c>
      <c r="I38" s="11">
        <v>4.8</v>
      </c>
      <c r="J38" s="11">
        <v>5.0999999999999996</v>
      </c>
      <c r="K38" s="54">
        <f t="shared" si="1"/>
        <v>62.423999999999992</v>
      </c>
      <c r="L38" s="31">
        <v>7265</v>
      </c>
      <c r="N38" s="11"/>
      <c r="O38" s="11"/>
      <c r="P38" s="54">
        <f t="shared" si="2"/>
        <v>0</v>
      </c>
      <c r="Q38" s="31">
        <v>7265</v>
      </c>
      <c r="S38" s="11">
        <v>6.8</v>
      </c>
      <c r="T38" s="11">
        <v>7.5</v>
      </c>
      <c r="U38" s="54">
        <f t="shared" si="3"/>
        <v>191.25</v>
      </c>
      <c r="V38" s="31">
        <v>7265</v>
      </c>
      <c r="X38" s="11">
        <v>5.8</v>
      </c>
      <c r="Y38" s="11">
        <v>6</v>
      </c>
      <c r="Z38" s="54">
        <f t="shared" si="11"/>
        <v>104.39999999999999</v>
      </c>
      <c r="AA38" s="31">
        <v>7265</v>
      </c>
      <c r="AC38" s="11">
        <v>3.9</v>
      </c>
      <c r="AD38" s="11">
        <v>4.5999999999999996</v>
      </c>
      <c r="AE38" s="54">
        <f t="shared" si="12"/>
        <v>41.261999999999993</v>
      </c>
      <c r="AF38" s="31">
        <v>7265</v>
      </c>
      <c r="AH38" s="11">
        <v>2.5</v>
      </c>
      <c r="AI38" s="11">
        <v>2.5</v>
      </c>
      <c r="AJ38" s="54">
        <f t="shared" si="13"/>
        <v>7.8125</v>
      </c>
      <c r="AK38" s="31">
        <v>7265</v>
      </c>
      <c r="AM38" s="11">
        <v>0</v>
      </c>
      <c r="AN38" s="11">
        <v>0</v>
      </c>
      <c r="AO38" s="54">
        <f t="shared" si="14"/>
        <v>0</v>
      </c>
      <c r="AP38" s="31">
        <v>7265</v>
      </c>
      <c r="AR38" s="11">
        <v>0</v>
      </c>
      <c r="AS38" s="11">
        <v>0</v>
      </c>
      <c r="AT38" s="54">
        <f t="shared" si="8"/>
        <v>0</v>
      </c>
      <c r="AU38" s="176"/>
      <c r="AV38" s="31">
        <v>7265</v>
      </c>
      <c r="AW38" s="118" t="s">
        <v>61</v>
      </c>
      <c r="AX38">
        <f t="shared" si="9"/>
        <v>0</v>
      </c>
    </row>
    <row r="39" spans="1:50" ht="17" customHeight="1" x14ac:dyDescent="0.2">
      <c r="A39" s="177" t="s">
        <v>55</v>
      </c>
      <c r="B39" s="115">
        <v>7266</v>
      </c>
      <c r="C39" s="23"/>
      <c r="D39" s="116">
        <v>3.3</v>
      </c>
      <c r="E39" s="116">
        <v>3.3</v>
      </c>
      <c r="F39" s="25">
        <f t="shared" ref="F39:F41" si="15">(POWER(E39,2)*D39)/2</f>
        <v>17.968499999999999</v>
      </c>
      <c r="G39" s="115">
        <v>7266</v>
      </c>
      <c r="H39" s="23"/>
      <c r="I39" s="116">
        <f>AVERAGE(I3:I38)</f>
        <v>4.3555555555555561</v>
      </c>
      <c r="J39" s="116">
        <f>AVERAGE(J3:J38)</f>
        <v>4.5972222222222223</v>
      </c>
      <c r="K39" s="25">
        <f t="shared" si="1"/>
        <v>46.02614026063101</v>
      </c>
      <c r="L39" s="115">
        <v>7266</v>
      </c>
      <c r="M39" s="23"/>
      <c r="N39" s="116">
        <v>5.5</v>
      </c>
      <c r="O39" s="116">
        <v>5.8</v>
      </c>
      <c r="P39" s="25">
        <f t="shared" si="2"/>
        <v>92.51</v>
      </c>
      <c r="Q39" s="115">
        <v>7266</v>
      </c>
      <c r="R39" s="23"/>
      <c r="S39" s="116">
        <v>6.8</v>
      </c>
      <c r="T39" s="116">
        <v>6.5</v>
      </c>
      <c r="U39" s="25">
        <f t="shared" si="3"/>
        <v>143.65</v>
      </c>
      <c r="V39" s="115">
        <v>7266</v>
      </c>
      <c r="W39" s="23"/>
      <c r="X39" s="116">
        <v>4.5</v>
      </c>
      <c r="Y39" s="116">
        <v>4.5999999999999996</v>
      </c>
      <c r="Z39" s="25">
        <f t="shared" si="11"/>
        <v>47.609999999999992</v>
      </c>
      <c r="AA39" s="115">
        <v>7266</v>
      </c>
      <c r="AB39" s="23"/>
      <c r="AC39" s="116">
        <v>5.5</v>
      </c>
      <c r="AD39" s="116">
        <v>5.7</v>
      </c>
      <c r="AE39" s="25">
        <f t="shared" si="12"/>
        <v>89.347500000000011</v>
      </c>
      <c r="AF39" s="115">
        <v>7266</v>
      </c>
      <c r="AG39" s="23"/>
      <c r="AH39" s="116">
        <v>6</v>
      </c>
      <c r="AI39" s="116">
        <v>6.1</v>
      </c>
      <c r="AJ39" s="25">
        <f t="shared" si="13"/>
        <v>111.62999999999998</v>
      </c>
      <c r="AK39" s="115">
        <v>7266</v>
      </c>
      <c r="AL39" s="23"/>
      <c r="AM39" s="116">
        <v>8.3000000000000007</v>
      </c>
      <c r="AN39" s="116">
        <v>9.6</v>
      </c>
      <c r="AO39" s="25">
        <f t="shared" si="14"/>
        <v>382.464</v>
      </c>
      <c r="AP39" s="115">
        <v>7266</v>
      </c>
      <c r="AQ39" s="23"/>
      <c r="AR39" s="116"/>
      <c r="AS39" s="116"/>
      <c r="AT39" s="25">
        <f t="shared" ref="AT39:AT41" si="16">(POWER(AS39,2)*AR39)/2</f>
        <v>0</v>
      </c>
      <c r="AU39" s="180" t="s">
        <v>55</v>
      </c>
      <c r="AV39" s="115">
        <v>7266</v>
      </c>
    </row>
    <row r="40" spans="1:50" x14ac:dyDescent="0.2">
      <c r="A40" s="178"/>
      <c r="B40" s="115">
        <v>7267</v>
      </c>
      <c r="C40" s="23" t="s">
        <v>56</v>
      </c>
      <c r="D40" s="116">
        <v>4</v>
      </c>
      <c r="E40" s="116">
        <v>4</v>
      </c>
      <c r="F40" s="25">
        <f t="shared" si="15"/>
        <v>32</v>
      </c>
      <c r="G40" s="115">
        <v>7267</v>
      </c>
      <c r="H40" s="23" t="s">
        <v>56</v>
      </c>
      <c r="I40" s="116"/>
      <c r="J40" s="116"/>
      <c r="K40" s="25">
        <f t="shared" si="1"/>
        <v>0</v>
      </c>
      <c r="L40" s="115">
        <v>7267</v>
      </c>
      <c r="M40" s="23" t="s">
        <v>56</v>
      </c>
      <c r="N40" s="116">
        <v>6.5</v>
      </c>
      <c r="O40" s="116">
        <v>6.5</v>
      </c>
      <c r="P40" s="25">
        <f t="shared" si="2"/>
        <v>137.3125</v>
      </c>
      <c r="Q40" s="115">
        <v>7267</v>
      </c>
      <c r="R40" s="23" t="s">
        <v>56</v>
      </c>
      <c r="S40" s="116">
        <v>6.9</v>
      </c>
      <c r="T40" s="116">
        <v>7.2</v>
      </c>
      <c r="U40" s="25">
        <f t="shared" si="3"/>
        <v>178.84800000000001</v>
      </c>
      <c r="V40" s="115">
        <v>7267</v>
      </c>
      <c r="W40" s="23" t="s">
        <v>56</v>
      </c>
      <c r="X40" s="116">
        <v>6</v>
      </c>
      <c r="Y40" s="116">
        <v>6.1</v>
      </c>
      <c r="Z40" s="25">
        <f t="shared" si="11"/>
        <v>111.62999999999998</v>
      </c>
      <c r="AA40" s="115">
        <v>7267</v>
      </c>
      <c r="AB40" s="23" t="s">
        <v>56</v>
      </c>
      <c r="AC40" s="116">
        <v>6</v>
      </c>
      <c r="AD40" s="116">
        <v>6.3</v>
      </c>
      <c r="AE40" s="25">
        <f t="shared" si="12"/>
        <v>119.07</v>
      </c>
      <c r="AF40" s="115">
        <v>7267</v>
      </c>
      <c r="AG40" s="23" t="s">
        <v>56</v>
      </c>
      <c r="AH40" s="116">
        <v>5.9</v>
      </c>
      <c r="AI40" s="116">
        <v>6.2</v>
      </c>
      <c r="AJ40" s="25">
        <f t="shared" si="13"/>
        <v>113.39800000000002</v>
      </c>
      <c r="AK40" s="115">
        <v>7267</v>
      </c>
      <c r="AL40" s="23" t="s">
        <v>56</v>
      </c>
      <c r="AM40" s="116">
        <v>7</v>
      </c>
      <c r="AN40" s="116">
        <v>7.1</v>
      </c>
      <c r="AO40" s="25">
        <f t="shared" si="14"/>
        <v>176.435</v>
      </c>
      <c r="AP40" s="115">
        <v>7267</v>
      </c>
      <c r="AQ40" s="23" t="s">
        <v>56</v>
      </c>
      <c r="AR40" s="116"/>
      <c r="AS40" s="116"/>
      <c r="AT40" s="25">
        <f t="shared" si="16"/>
        <v>0</v>
      </c>
      <c r="AU40" s="181"/>
      <c r="AV40" s="115">
        <v>7267</v>
      </c>
    </row>
    <row r="41" spans="1:50" ht="17" thickBot="1" x14ac:dyDescent="0.25">
      <c r="A41" s="179"/>
      <c r="B41" s="115">
        <v>7268</v>
      </c>
      <c r="C41" s="23"/>
      <c r="D41" s="116">
        <v>4</v>
      </c>
      <c r="E41" s="116">
        <v>4.5</v>
      </c>
      <c r="F41" s="25">
        <f t="shared" si="15"/>
        <v>40.5</v>
      </c>
      <c r="G41" s="115">
        <v>7268</v>
      </c>
      <c r="H41" s="23"/>
      <c r="I41" s="116"/>
      <c r="J41" s="116"/>
      <c r="K41" s="25">
        <f t="shared" si="1"/>
        <v>0</v>
      </c>
      <c r="L41" s="115">
        <v>7268</v>
      </c>
      <c r="M41" s="23"/>
      <c r="N41" s="116">
        <v>4.9000000000000004</v>
      </c>
      <c r="O41" s="116">
        <v>5</v>
      </c>
      <c r="P41" s="25">
        <f t="shared" si="2"/>
        <v>61.250000000000007</v>
      </c>
      <c r="Q41" s="115">
        <v>7268</v>
      </c>
      <c r="R41" s="23"/>
      <c r="S41" s="116">
        <v>3</v>
      </c>
      <c r="T41" s="116">
        <v>3</v>
      </c>
      <c r="U41" s="25">
        <f t="shared" si="3"/>
        <v>13.5</v>
      </c>
      <c r="V41" s="115">
        <v>7268</v>
      </c>
      <c r="W41" s="23"/>
      <c r="X41" s="116">
        <v>0</v>
      </c>
      <c r="Y41" s="116">
        <v>0</v>
      </c>
      <c r="Z41" s="25">
        <f t="shared" si="11"/>
        <v>0</v>
      </c>
      <c r="AA41" s="115">
        <v>7268</v>
      </c>
      <c r="AB41" s="23"/>
      <c r="AC41" s="116">
        <v>0</v>
      </c>
      <c r="AD41" s="116">
        <v>0</v>
      </c>
      <c r="AE41" s="25">
        <f t="shared" si="12"/>
        <v>0</v>
      </c>
      <c r="AF41" s="115">
        <v>7268</v>
      </c>
      <c r="AG41" s="23"/>
      <c r="AH41" s="116">
        <v>0</v>
      </c>
      <c r="AI41" s="116">
        <v>0</v>
      </c>
      <c r="AJ41" s="25">
        <f t="shared" si="13"/>
        <v>0</v>
      </c>
      <c r="AK41" s="115">
        <v>7268</v>
      </c>
      <c r="AL41" s="23"/>
      <c r="AM41" s="116">
        <v>0</v>
      </c>
      <c r="AN41" s="116">
        <v>0</v>
      </c>
      <c r="AO41" s="25">
        <f t="shared" si="14"/>
        <v>0</v>
      </c>
      <c r="AP41" s="115">
        <v>7268</v>
      </c>
      <c r="AQ41" s="23"/>
      <c r="AR41" s="116"/>
      <c r="AS41" s="116"/>
      <c r="AT41" s="25">
        <f t="shared" si="16"/>
        <v>0</v>
      </c>
      <c r="AU41" s="182"/>
      <c r="AV41" s="115">
        <v>7268</v>
      </c>
    </row>
    <row r="42" spans="1:50" x14ac:dyDescent="0.2">
      <c r="A42" s="112"/>
      <c r="I42" s="44"/>
      <c r="J42" s="44"/>
      <c r="K42" s="44"/>
      <c r="N42" s="44"/>
      <c r="O42" s="44"/>
      <c r="P42" s="44"/>
      <c r="S42" s="44"/>
      <c r="T42" s="44"/>
      <c r="U42" s="44"/>
      <c r="X42" s="44"/>
      <c r="Y42" s="44"/>
      <c r="Z42" s="44"/>
      <c r="AC42" s="44"/>
      <c r="AD42" s="44"/>
      <c r="AE42" s="44"/>
      <c r="AH42" s="44"/>
      <c r="AI42" s="44"/>
      <c r="AJ42" s="44"/>
      <c r="AM42" s="44"/>
      <c r="AN42" s="44"/>
      <c r="AO42" s="44"/>
      <c r="AR42" s="44"/>
      <c r="AS42" s="44"/>
      <c r="AT42" s="44"/>
      <c r="AU42" s="112"/>
    </row>
    <row r="43" spans="1:50" x14ac:dyDescent="0.2">
      <c r="E43" s="113" t="s">
        <v>7</v>
      </c>
      <c r="F43" s="106">
        <f>AVERAGE(F3:F12)</f>
        <v>26.697199999999999</v>
      </c>
      <c r="I43" s="44"/>
      <c r="J43" s="113" t="s">
        <v>7</v>
      </c>
      <c r="K43" s="106">
        <f>AVERAGE(K3:K12)</f>
        <v>61.447600000000001</v>
      </c>
      <c r="N43" s="44"/>
      <c r="O43" s="113" t="s">
        <v>7</v>
      </c>
      <c r="P43" s="106">
        <f>AVERAGE(P3:P12)</f>
        <v>115.34430000000002</v>
      </c>
      <c r="S43" s="44"/>
      <c r="T43" s="113" t="s">
        <v>7</v>
      </c>
      <c r="U43" s="106">
        <f>AVERAGE(U3:U12)</f>
        <v>86.329099999999997</v>
      </c>
      <c r="X43" s="44"/>
      <c r="Y43" s="113" t="s">
        <v>7</v>
      </c>
      <c r="Z43" s="106">
        <f>AVERAGE(Z3:Z12)</f>
        <v>42.234799999999993</v>
      </c>
      <c r="AC43" s="44"/>
      <c r="AD43" s="113" t="s">
        <v>7</v>
      </c>
      <c r="AE43" s="106">
        <f>AVERAGE(AE3:AE12)</f>
        <v>18.127100000000002</v>
      </c>
      <c r="AH43" s="44"/>
      <c r="AI43" s="113" t="s">
        <v>7</v>
      </c>
      <c r="AJ43" s="106">
        <f>AVERAGE(AJ3:AJ12)</f>
        <v>18.183777777777777</v>
      </c>
      <c r="AM43" s="44"/>
      <c r="AN43" s="113" t="s">
        <v>7</v>
      </c>
      <c r="AO43" s="106">
        <f>AVERAGE(AO3:AO12)</f>
        <v>13.314444444444446</v>
      </c>
      <c r="AR43" s="44"/>
      <c r="AS43" s="113" t="s">
        <v>7</v>
      </c>
      <c r="AT43" s="106">
        <f>AVERAGE(AT3:AT12)</f>
        <v>30.370777777777775</v>
      </c>
    </row>
    <row r="44" spans="1:50" x14ac:dyDescent="0.2">
      <c r="E44" s="70" t="s">
        <v>8</v>
      </c>
      <c r="F44" s="13">
        <f>STDEVP(F3:F12)</f>
        <v>3.4735428398107131</v>
      </c>
      <c r="I44" s="44"/>
      <c r="J44" s="70" t="s">
        <v>8</v>
      </c>
      <c r="K44" s="13">
        <f>STDEVP(K3:K12)</f>
        <v>22.076516388234822</v>
      </c>
      <c r="N44" s="44"/>
      <c r="O44" s="70" t="s">
        <v>8</v>
      </c>
      <c r="P44" s="13">
        <f>STDEVP(P3:P12)</f>
        <v>30.793069415210866</v>
      </c>
      <c r="S44" s="44"/>
      <c r="T44" s="70" t="s">
        <v>8</v>
      </c>
      <c r="U44" s="13">
        <f>STDEVP(U3:U12)</f>
        <v>29.205681435980921</v>
      </c>
      <c r="X44" s="44"/>
      <c r="Y44" s="70" t="s">
        <v>8</v>
      </c>
      <c r="Z44" s="13">
        <f>STDEVP(Z3:Z12)</f>
        <v>19.394798733423372</v>
      </c>
      <c r="AC44" s="44"/>
      <c r="AD44" s="70" t="s">
        <v>8</v>
      </c>
      <c r="AE44" s="13">
        <f>STDEVP(AE3:AE12)</f>
        <v>13.604835792467322</v>
      </c>
      <c r="AH44" s="44"/>
      <c r="AI44" s="70" t="s">
        <v>8</v>
      </c>
      <c r="AJ44" s="13">
        <f>STDEVP(AJ3:AJ12)</f>
        <v>16.220893205833697</v>
      </c>
      <c r="AM44" s="44"/>
      <c r="AN44" s="70" t="s">
        <v>8</v>
      </c>
      <c r="AO44" s="13">
        <f>STDEVP(AO3:AO12)</f>
        <v>13.88380760383285</v>
      </c>
      <c r="AR44" s="44"/>
      <c r="AS44" s="70" t="s">
        <v>8</v>
      </c>
      <c r="AT44" s="13">
        <f>STDEVP(AT3:AT12)</f>
        <v>48.850264258986762</v>
      </c>
    </row>
    <row r="45" spans="1:50" ht="17" thickBot="1" x14ac:dyDescent="0.25">
      <c r="E45" s="114" t="s">
        <v>9</v>
      </c>
      <c r="F45" s="107">
        <f>F44/(SQRT(20))</f>
        <v>0.77670779125744172</v>
      </c>
      <c r="I45" s="44"/>
      <c r="J45" s="114" t="s">
        <v>9</v>
      </c>
      <c r="K45" s="107">
        <f>K44/(SQRT(20))</f>
        <v>4.9364591350481195</v>
      </c>
      <c r="N45" s="44"/>
      <c r="O45" s="114" t="s">
        <v>9</v>
      </c>
      <c r="P45" s="107">
        <f>P44/(SQRT(20))</f>
        <v>6.8855396448281185</v>
      </c>
      <c r="S45" s="44"/>
      <c r="T45" s="114" t="s">
        <v>9</v>
      </c>
      <c r="U45" s="107">
        <f>U44/(SQRT(20))</f>
        <v>6.5305889020057011</v>
      </c>
      <c r="X45" s="44"/>
      <c r="Y45" s="114" t="s">
        <v>9</v>
      </c>
      <c r="Z45" s="107">
        <f>Z44/(SQRT(20))</f>
        <v>4.3368088377861476</v>
      </c>
      <c r="AC45" s="44"/>
      <c r="AD45" s="114" t="s">
        <v>9</v>
      </c>
      <c r="AE45" s="107">
        <f>AE44/(SQRT(20))</f>
        <v>3.042133765467915</v>
      </c>
      <c r="AH45" s="44"/>
      <c r="AI45" s="114" t="s">
        <v>9</v>
      </c>
      <c r="AJ45" s="107">
        <f>AJ44/(SQRT(20))</f>
        <v>3.6271019864008633</v>
      </c>
      <c r="AM45" s="44"/>
      <c r="AN45" s="114" t="s">
        <v>9</v>
      </c>
      <c r="AO45" s="107">
        <f>AO44/(SQRT(20))</f>
        <v>3.1045137588698721</v>
      </c>
      <c r="AR45" s="44"/>
      <c r="AS45" s="114" t="s">
        <v>9</v>
      </c>
      <c r="AT45" s="107">
        <f>AT44/(SQRT(20))</f>
        <v>10.923251160192279</v>
      </c>
    </row>
  </sheetData>
  <mergeCells count="6">
    <mergeCell ref="A3:A18"/>
    <mergeCell ref="A19:A38"/>
    <mergeCell ref="A39:A41"/>
    <mergeCell ref="AU3:AU18"/>
    <mergeCell ref="AU19:AU38"/>
    <mergeCell ref="AU39:AU4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93402E-1B36-5245-BE48-7369575D9917}">
  <dimension ref="A1:BX36"/>
  <sheetViews>
    <sheetView topLeftCell="BH1" zoomScale="90" zoomScaleNormal="90" workbookViewId="0">
      <selection activeCell="BH20" sqref="A20:XFD21"/>
    </sheetView>
  </sheetViews>
  <sheetFormatPr baseColWidth="10" defaultRowHeight="16" x14ac:dyDescent="0.2"/>
  <cols>
    <col min="67" max="67" width="13.5" bestFit="1" customWidth="1"/>
    <col min="69" max="69" width="13.1640625" bestFit="1" customWidth="1"/>
    <col min="73" max="73" width="19" style="44" bestFit="1" customWidth="1"/>
  </cols>
  <sheetData>
    <row r="1" spans="1:76" ht="17" thickBot="1" x14ac:dyDescent="0.25">
      <c r="A1" s="104" t="s">
        <v>0</v>
      </c>
      <c r="B1" s="105">
        <v>44761</v>
      </c>
      <c r="C1" s="104"/>
      <c r="D1" s="104" t="s">
        <v>1</v>
      </c>
      <c r="E1" s="104"/>
      <c r="F1" s="104"/>
      <c r="G1" s="105">
        <v>44765</v>
      </c>
      <c r="H1" s="104"/>
      <c r="I1" s="104" t="s">
        <v>2</v>
      </c>
      <c r="J1" s="104"/>
      <c r="K1" s="104"/>
      <c r="L1" s="105">
        <v>44767</v>
      </c>
      <c r="M1" s="104"/>
      <c r="N1" s="104" t="s">
        <v>11</v>
      </c>
      <c r="O1" s="104"/>
      <c r="P1" s="104"/>
      <c r="Q1" s="105">
        <v>44769</v>
      </c>
      <c r="R1" s="104"/>
      <c r="S1" s="104" t="s">
        <v>12</v>
      </c>
      <c r="T1" s="104"/>
      <c r="U1" s="104"/>
      <c r="V1" s="105">
        <v>44771</v>
      </c>
      <c r="W1" s="104"/>
      <c r="X1" s="104" t="s">
        <v>13</v>
      </c>
      <c r="Y1" s="104"/>
      <c r="Z1" s="104"/>
      <c r="AA1" s="135">
        <v>44773</v>
      </c>
      <c r="AB1" s="136"/>
      <c r="AC1" s="136" t="s">
        <v>14</v>
      </c>
      <c r="AD1" s="136"/>
      <c r="AE1" s="136"/>
      <c r="AF1" s="135">
        <v>44775</v>
      </c>
      <c r="AG1" s="136"/>
      <c r="AH1" s="136" t="s">
        <v>15</v>
      </c>
      <c r="AI1" s="136"/>
      <c r="AJ1" s="136"/>
      <c r="AK1" s="135">
        <v>44777</v>
      </c>
      <c r="AL1" s="136"/>
      <c r="AM1" s="136" t="s">
        <v>16</v>
      </c>
      <c r="AN1" s="136"/>
      <c r="AO1" s="136"/>
      <c r="AP1" s="135">
        <v>44779</v>
      </c>
      <c r="AQ1" s="136"/>
      <c r="AR1" s="136" t="s">
        <v>17</v>
      </c>
      <c r="AS1" s="136"/>
      <c r="AT1" s="136"/>
      <c r="AU1" s="135">
        <v>44781</v>
      </c>
      <c r="AV1" s="136"/>
      <c r="AW1" s="136" t="s">
        <v>18</v>
      </c>
      <c r="AX1" s="136"/>
      <c r="AY1" s="136"/>
      <c r="AZ1" s="135">
        <v>44783</v>
      </c>
      <c r="BA1" s="136"/>
      <c r="BB1" s="136" t="s">
        <v>19</v>
      </c>
      <c r="BC1" s="136"/>
      <c r="BD1" s="136"/>
      <c r="BE1" s="135">
        <v>44785</v>
      </c>
      <c r="BF1" s="136"/>
      <c r="BG1" s="136" t="s">
        <v>20</v>
      </c>
      <c r="BH1" s="136"/>
      <c r="BI1" s="136"/>
      <c r="BJ1" s="135">
        <v>44787</v>
      </c>
      <c r="BK1" s="136"/>
      <c r="BL1" s="136" t="s">
        <v>21</v>
      </c>
      <c r="BM1" s="136"/>
      <c r="BN1" s="136"/>
      <c r="BO1" s="135">
        <v>44790</v>
      </c>
      <c r="BP1" s="136"/>
      <c r="BQ1" s="136" t="s">
        <v>31</v>
      </c>
      <c r="BR1" s="136"/>
      <c r="BS1" s="136"/>
    </row>
    <row r="2" spans="1:76" ht="17" thickBot="1" x14ac:dyDescent="0.25">
      <c r="A2" s="108" t="s">
        <v>10</v>
      </c>
      <c r="B2" s="109" t="s">
        <v>52</v>
      </c>
      <c r="C2" s="110" t="s">
        <v>3</v>
      </c>
      <c r="D2" s="110" t="s">
        <v>4</v>
      </c>
      <c r="E2" s="110" t="s">
        <v>5</v>
      </c>
      <c r="F2" s="111" t="s">
        <v>6</v>
      </c>
      <c r="G2" s="109" t="s">
        <v>52</v>
      </c>
      <c r="H2" s="110" t="s">
        <v>3</v>
      </c>
      <c r="I2" s="110" t="s">
        <v>4</v>
      </c>
      <c r="J2" s="110" t="s">
        <v>5</v>
      </c>
      <c r="K2" s="111" t="s">
        <v>6</v>
      </c>
      <c r="L2" s="109" t="s">
        <v>52</v>
      </c>
      <c r="M2" s="110" t="s">
        <v>3</v>
      </c>
      <c r="N2" s="110" t="s">
        <v>4</v>
      </c>
      <c r="O2" s="110" t="s">
        <v>5</v>
      </c>
      <c r="P2" s="111" t="s">
        <v>6</v>
      </c>
      <c r="Q2" s="109" t="s">
        <v>52</v>
      </c>
      <c r="R2" s="110" t="s">
        <v>3</v>
      </c>
      <c r="S2" s="110" t="s">
        <v>4</v>
      </c>
      <c r="T2" s="110" t="s">
        <v>5</v>
      </c>
      <c r="U2" s="111" t="s">
        <v>6</v>
      </c>
      <c r="V2" s="109" t="s">
        <v>52</v>
      </c>
      <c r="W2" s="110" t="s">
        <v>3</v>
      </c>
      <c r="X2" s="110" t="s">
        <v>4</v>
      </c>
      <c r="Y2" s="110" t="s">
        <v>5</v>
      </c>
      <c r="Z2" s="111" t="s">
        <v>6</v>
      </c>
      <c r="AA2" s="137" t="s">
        <v>52</v>
      </c>
      <c r="AB2" s="138" t="s">
        <v>3</v>
      </c>
      <c r="AC2" s="138" t="s">
        <v>4</v>
      </c>
      <c r="AD2" s="138" t="s">
        <v>5</v>
      </c>
      <c r="AE2" s="139" t="s">
        <v>6</v>
      </c>
      <c r="AF2" s="137" t="s">
        <v>52</v>
      </c>
      <c r="AG2" s="138" t="s">
        <v>3</v>
      </c>
      <c r="AH2" s="138" t="s">
        <v>4</v>
      </c>
      <c r="AI2" s="138" t="s">
        <v>5</v>
      </c>
      <c r="AJ2" s="139" t="s">
        <v>6</v>
      </c>
      <c r="AK2" s="137" t="s">
        <v>52</v>
      </c>
      <c r="AL2" s="138" t="s">
        <v>3</v>
      </c>
      <c r="AM2" s="138" t="s">
        <v>4</v>
      </c>
      <c r="AN2" s="138" t="s">
        <v>5</v>
      </c>
      <c r="AO2" s="139" t="s">
        <v>6</v>
      </c>
      <c r="AP2" s="137" t="s">
        <v>52</v>
      </c>
      <c r="AQ2" s="138" t="s">
        <v>3</v>
      </c>
      <c r="AR2" s="138" t="s">
        <v>4</v>
      </c>
      <c r="AS2" s="138" t="s">
        <v>5</v>
      </c>
      <c r="AT2" s="139" t="s">
        <v>6</v>
      </c>
      <c r="AU2" s="137" t="s">
        <v>52</v>
      </c>
      <c r="AV2" s="138" t="s">
        <v>3</v>
      </c>
      <c r="AW2" s="138" t="s">
        <v>4</v>
      </c>
      <c r="AX2" s="138" t="s">
        <v>5</v>
      </c>
      <c r="AY2" s="139" t="s">
        <v>6</v>
      </c>
      <c r="AZ2" s="137" t="s">
        <v>52</v>
      </c>
      <c r="BA2" s="138" t="s">
        <v>3</v>
      </c>
      <c r="BB2" s="138" t="s">
        <v>4</v>
      </c>
      <c r="BC2" s="138" t="s">
        <v>5</v>
      </c>
      <c r="BD2" s="139" t="s">
        <v>6</v>
      </c>
      <c r="BE2" s="137" t="s">
        <v>52</v>
      </c>
      <c r="BF2" s="138" t="s">
        <v>3</v>
      </c>
      <c r="BG2" s="138" t="s">
        <v>4</v>
      </c>
      <c r="BH2" s="138" t="s">
        <v>5</v>
      </c>
      <c r="BI2" s="139" t="s">
        <v>6</v>
      </c>
      <c r="BJ2" s="137" t="s">
        <v>52</v>
      </c>
      <c r="BK2" s="138" t="s">
        <v>3</v>
      </c>
      <c r="BL2" s="138" t="s">
        <v>4</v>
      </c>
      <c r="BM2" s="138" t="s">
        <v>5</v>
      </c>
      <c r="BN2" s="139" t="s">
        <v>6</v>
      </c>
      <c r="BO2" s="137" t="s">
        <v>52</v>
      </c>
      <c r="BP2" s="138" t="s">
        <v>3</v>
      </c>
      <c r="BQ2" s="138" t="s">
        <v>4</v>
      </c>
      <c r="BR2" s="138" t="s">
        <v>5</v>
      </c>
      <c r="BS2" s="139" t="s">
        <v>6</v>
      </c>
      <c r="BU2" s="148" t="s">
        <v>84</v>
      </c>
      <c r="BV2" s="148" t="s">
        <v>85</v>
      </c>
    </row>
    <row r="3" spans="1:76" ht="16" customHeight="1" x14ac:dyDescent="0.2">
      <c r="A3" s="131"/>
      <c r="B3" s="11">
        <v>7271</v>
      </c>
      <c r="C3" s="8"/>
      <c r="D3" s="8">
        <v>0</v>
      </c>
      <c r="E3" s="8">
        <v>0</v>
      </c>
      <c r="F3" s="53">
        <f>(POWER(E3,2)*D3)/2</f>
        <v>0</v>
      </c>
      <c r="G3" s="11">
        <v>7271</v>
      </c>
      <c r="H3" s="8"/>
      <c r="I3" s="8">
        <v>2</v>
      </c>
      <c r="J3" s="8">
        <v>2</v>
      </c>
      <c r="K3" s="53">
        <f>(POWER(J3,2)*I3)/2</f>
        <v>4</v>
      </c>
      <c r="L3" s="11">
        <v>7271</v>
      </c>
      <c r="M3" s="8"/>
      <c r="N3" s="8">
        <v>4</v>
      </c>
      <c r="O3" s="8">
        <v>4.2</v>
      </c>
      <c r="P3" s="53">
        <f>(POWER(O3,2)*N3)/2</f>
        <v>35.28</v>
      </c>
      <c r="Q3" s="143">
        <v>7271</v>
      </c>
      <c r="R3" s="144"/>
      <c r="S3" s="144"/>
      <c r="T3" s="144"/>
      <c r="U3" s="145">
        <f>(POWER(T3,2)*S3)/2</f>
        <v>0</v>
      </c>
      <c r="V3" s="143">
        <v>7271</v>
      </c>
      <c r="W3" s="144"/>
      <c r="X3" s="144"/>
      <c r="Y3" s="144"/>
      <c r="Z3" s="145">
        <f>(POWER(Y3,2)*X3)/2</f>
        <v>0</v>
      </c>
      <c r="AA3" s="143">
        <v>7271</v>
      </c>
      <c r="AB3" s="143"/>
      <c r="AC3" s="143"/>
      <c r="AD3" s="143"/>
      <c r="AE3" s="145">
        <f>(POWER(AD3,2)*AC3)/2</f>
        <v>0</v>
      </c>
      <c r="AF3" s="143">
        <v>7271</v>
      </c>
      <c r="AG3" s="143"/>
      <c r="AH3" s="143"/>
      <c r="AI3" s="143"/>
      <c r="AJ3" s="145">
        <f>(POWER(AI3,2)*AH3)/2</f>
        <v>0</v>
      </c>
      <c r="AK3" s="143">
        <v>7271</v>
      </c>
      <c r="AL3" s="143"/>
      <c r="AM3" s="143"/>
      <c r="AN3" s="143"/>
      <c r="AO3" s="145">
        <f>(POWER(AN3,2)*AM3)/2</f>
        <v>0</v>
      </c>
      <c r="AP3" s="147">
        <v>7271</v>
      </c>
      <c r="AQ3" s="147"/>
      <c r="AR3" s="147"/>
      <c r="AS3" s="147"/>
      <c r="AT3" s="145">
        <f>(POWER(AS3,2)*AR3)/2</f>
        <v>0</v>
      </c>
      <c r="AU3" s="147">
        <v>7271</v>
      </c>
      <c r="AV3" s="147"/>
      <c r="AW3" s="147"/>
      <c r="AX3" s="147"/>
      <c r="AY3" s="145">
        <f>(POWER(AX3,2)*AW3)/2</f>
        <v>0</v>
      </c>
      <c r="AZ3" s="147">
        <v>7271</v>
      </c>
      <c r="BA3" s="147"/>
      <c r="BB3" s="147"/>
      <c r="BC3" s="147"/>
      <c r="BD3" s="145">
        <f>(POWER(BC3,2)*BB3)/2</f>
        <v>0</v>
      </c>
      <c r="BE3" s="147">
        <v>7271</v>
      </c>
      <c r="BF3" s="147"/>
      <c r="BG3" s="147"/>
      <c r="BH3" s="147"/>
      <c r="BI3" s="145">
        <f>(POWER(BH3,2)*BG3)/2</f>
        <v>0</v>
      </c>
      <c r="BJ3" s="147">
        <v>7271</v>
      </c>
      <c r="BK3" s="147"/>
      <c r="BL3" s="147"/>
      <c r="BM3" s="147"/>
      <c r="BN3" s="145">
        <f>(POWER(BM3,2)*BL3)/2</f>
        <v>0</v>
      </c>
      <c r="BO3" s="147">
        <v>7271</v>
      </c>
      <c r="BP3" s="147"/>
      <c r="BQ3" s="147"/>
      <c r="BR3" s="147"/>
      <c r="BS3" s="145">
        <f>(POWER(BR3,2)*BQ3)/2</f>
        <v>0</v>
      </c>
    </row>
    <row r="4" spans="1:76" x14ac:dyDescent="0.2">
      <c r="A4" s="55"/>
      <c r="B4" s="11">
        <v>7272</v>
      </c>
      <c r="C4" s="11"/>
      <c r="D4" s="11">
        <v>0</v>
      </c>
      <c r="E4" s="11">
        <v>0</v>
      </c>
      <c r="F4" s="54">
        <f t="shared" ref="F4:F32" si="0">(POWER(E4,2)*D4)/2</f>
        <v>0</v>
      </c>
      <c r="G4" s="11">
        <v>7272</v>
      </c>
      <c r="H4" s="11"/>
      <c r="I4" s="11">
        <v>2</v>
      </c>
      <c r="J4" s="11">
        <v>2.4</v>
      </c>
      <c r="K4" s="54">
        <f t="shared" ref="K4:K32" si="1">(POWER(J4,2)*I4)/2</f>
        <v>5.76</v>
      </c>
      <c r="L4" s="11">
        <v>7272</v>
      </c>
      <c r="M4" s="11"/>
      <c r="N4" s="11">
        <v>4.9000000000000004</v>
      </c>
      <c r="O4" s="11">
        <v>5.0999999999999996</v>
      </c>
      <c r="P4" s="54">
        <f t="shared" ref="P4:P32" si="2">(POWER(O4,2)*N4)/2</f>
        <v>63.724499999999999</v>
      </c>
      <c r="Q4" s="143">
        <v>7272</v>
      </c>
      <c r="R4" s="143"/>
      <c r="S4" s="143"/>
      <c r="T4" s="143"/>
      <c r="U4" s="146">
        <f t="shared" ref="U4:U32" si="3">(POWER(T4,2)*S4)/2</f>
        <v>0</v>
      </c>
      <c r="V4" s="143">
        <v>7272</v>
      </c>
      <c r="W4" s="143"/>
      <c r="X4" s="143"/>
      <c r="Y4" s="143"/>
      <c r="Z4" s="146">
        <f t="shared" ref="Z4:Z32" si="4">(POWER(Y4,2)*X4)/2</f>
        <v>0</v>
      </c>
      <c r="AA4" s="143">
        <v>7272</v>
      </c>
      <c r="AB4" s="143"/>
      <c r="AC4" s="143"/>
      <c r="AD4" s="143"/>
      <c r="AE4" s="146">
        <f t="shared" ref="AE4:AE32" si="5">(POWER(AD4,2)*AC4)/2</f>
        <v>0</v>
      </c>
      <c r="AF4" s="143">
        <v>7272</v>
      </c>
      <c r="AG4" s="143"/>
      <c r="AH4" s="143"/>
      <c r="AI4" s="143"/>
      <c r="AJ4" s="146">
        <f t="shared" ref="AJ4" si="6">(POWER(AI4,2)*AH4)/2</f>
        <v>0</v>
      </c>
      <c r="AK4" s="143">
        <v>7272</v>
      </c>
      <c r="AL4" s="143"/>
      <c r="AM4" s="143"/>
      <c r="AN4" s="143"/>
      <c r="AO4" s="146">
        <f t="shared" ref="AO4" si="7">(POWER(AN4,2)*AM4)/2</f>
        <v>0</v>
      </c>
      <c r="AP4" s="147">
        <v>7272</v>
      </c>
      <c r="AQ4" s="147"/>
      <c r="AR4" s="147"/>
      <c r="AS4" s="147"/>
      <c r="AT4" s="146">
        <f t="shared" ref="AT4" si="8">(POWER(AS4,2)*AR4)/2</f>
        <v>0</v>
      </c>
      <c r="AU4" s="147">
        <v>7272</v>
      </c>
      <c r="AV4" s="147"/>
      <c r="AW4" s="147"/>
      <c r="AX4" s="147"/>
      <c r="AY4" s="146">
        <f t="shared" ref="AY4" si="9">(POWER(AX4,2)*AW4)/2</f>
        <v>0</v>
      </c>
      <c r="AZ4" s="147">
        <v>7272</v>
      </c>
      <c r="BA4" s="147"/>
      <c r="BB4" s="147"/>
      <c r="BC4" s="147"/>
      <c r="BD4" s="146">
        <f t="shared" ref="BD4" si="10">(POWER(BC4,2)*BB4)/2</f>
        <v>0</v>
      </c>
      <c r="BE4" s="147">
        <v>7272</v>
      </c>
      <c r="BF4" s="147"/>
      <c r="BG4" s="147"/>
      <c r="BH4" s="147"/>
      <c r="BI4" s="146">
        <f t="shared" ref="BI4" si="11">(POWER(BH4,2)*BG4)/2</f>
        <v>0</v>
      </c>
      <c r="BJ4" s="147">
        <v>7272</v>
      </c>
      <c r="BK4" s="147"/>
      <c r="BL4" s="147"/>
      <c r="BM4" s="147"/>
      <c r="BN4" s="146">
        <f t="shared" ref="BN4" si="12">(POWER(BM4,2)*BL4)/2</f>
        <v>0</v>
      </c>
      <c r="BO4" s="147">
        <v>7272</v>
      </c>
      <c r="BP4" s="147"/>
      <c r="BQ4" s="147"/>
      <c r="BR4" s="147"/>
      <c r="BS4" s="146">
        <f t="shared" ref="BS4" si="13">(POWER(BR4,2)*BQ4)/2</f>
        <v>0</v>
      </c>
    </row>
    <row r="5" spans="1:76" x14ac:dyDescent="0.2">
      <c r="A5" s="55"/>
      <c r="B5" s="11">
        <v>7273</v>
      </c>
      <c r="C5" s="11"/>
      <c r="D5" s="11">
        <v>0</v>
      </c>
      <c r="E5" s="11">
        <v>0</v>
      </c>
      <c r="F5" s="54">
        <f t="shared" si="0"/>
        <v>0</v>
      </c>
      <c r="G5" s="11">
        <v>7273</v>
      </c>
      <c r="H5" s="11"/>
      <c r="I5" s="11">
        <v>2.8</v>
      </c>
      <c r="J5" s="11">
        <v>3</v>
      </c>
      <c r="K5" s="54">
        <f t="shared" si="1"/>
        <v>12.6</v>
      </c>
      <c r="L5" s="11">
        <v>7273</v>
      </c>
      <c r="M5" s="11"/>
      <c r="N5" s="11">
        <v>6</v>
      </c>
      <c r="O5" s="11">
        <v>5</v>
      </c>
      <c r="P5" s="54">
        <f t="shared" si="2"/>
        <v>75</v>
      </c>
      <c r="Q5" s="11">
        <v>7273</v>
      </c>
      <c r="R5" s="11"/>
      <c r="S5" s="11">
        <v>6.5</v>
      </c>
      <c r="T5" s="11">
        <v>6</v>
      </c>
      <c r="U5" s="54">
        <f>(POWER(T5,2)*S5)/2</f>
        <v>117</v>
      </c>
      <c r="V5" s="11">
        <v>7273</v>
      </c>
      <c r="W5" s="11"/>
      <c r="X5" s="11">
        <v>8.9</v>
      </c>
      <c r="Y5" s="11">
        <v>6.5</v>
      </c>
      <c r="Z5" s="54">
        <f>(POWER(Y5,2)*X5)/2</f>
        <v>188.01250000000002</v>
      </c>
      <c r="AA5" s="11">
        <v>7273</v>
      </c>
      <c r="AB5" s="11"/>
      <c r="AC5" s="11">
        <v>7.5</v>
      </c>
      <c r="AD5" s="11">
        <v>8</v>
      </c>
      <c r="AE5" s="54">
        <f>(POWER(AD5,2)*AC5)/2</f>
        <v>240</v>
      </c>
      <c r="AF5" s="11">
        <v>7273</v>
      </c>
      <c r="AG5" s="11"/>
      <c r="AH5" s="11">
        <v>7</v>
      </c>
      <c r="AI5" s="11">
        <v>5.5</v>
      </c>
      <c r="AJ5" s="54">
        <f>(POWER(AI5,2)*AH5)/2</f>
        <v>105.875</v>
      </c>
      <c r="AK5" s="11">
        <v>7273</v>
      </c>
      <c r="AL5" s="11"/>
      <c r="AM5" s="11">
        <v>8</v>
      </c>
      <c r="AN5" s="11">
        <v>6</v>
      </c>
      <c r="AO5" s="54">
        <f>(POWER(AN5,2)*AM5)/2</f>
        <v>144</v>
      </c>
      <c r="AP5" s="11">
        <v>7273</v>
      </c>
      <c r="AQ5" s="11"/>
      <c r="AR5" s="11">
        <v>7</v>
      </c>
      <c r="AS5" s="11">
        <v>6</v>
      </c>
      <c r="AT5" s="54">
        <f>(POWER(AS5,2)*AR5)/2</f>
        <v>126</v>
      </c>
      <c r="AU5" s="11">
        <v>7273</v>
      </c>
      <c r="AV5" s="11"/>
      <c r="AW5" s="11">
        <v>7</v>
      </c>
      <c r="AX5" s="11">
        <v>6.1</v>
      </c>
      <c r="AY5" s="54">
        <f>(POWER(AX5,2)*AW5)/2</f>
        <v>130.23499999999999</v>
      </c>
      <c r="AZ5" s="11">
        <v>7273</v>
      </c>
      <c r="BA5" s="11"/>
      <c r="BB5" s="11">
        <v>6.5</v>
      </c>
      <c r="BC5" s="11">
        <v>6</v>
      </c>
      <c r="BD5" s="54">
        <f>(POWER(BC5,2)*BB5)/2</f>
        <v>117</v>
      </c>
      <c r="BE5" s="11">
        <v>7273</v>
      </c>
      <c r="BF5" s="11"/>
      <c r="BG5" s="11">
        <v>6.2</v>
      </c>
      <c r="BH5" s="11">
        <v>6</v>
      </c>
      <c r="BI5" s="54">
        <f>(POWER(BH5,2)*BG5)/2</f>
        <v>111.60000000000001</v>
      </c>
      <c r="BJ5" s="11">
        <v>7273</v>
      </c>
      <c r="BK5" s="11"/>
      <c r="BL5" s="11">
        <v>7.3</v>
      </c>
      <c r="BM5" s="11">
        <v>6.8</v>
      </c>
      <c r="BN5" s="54">
        <f>(POWER(BM5,2)*BL5)/2</f>
        <v>168.77599999999998</v>
      </c>
      <c r="BO5" s="11">
        <v>7273</v>
      </c>
      <c r="BP5" s="11"/>
      <c r="BQ5" s="11">
        <v>8.1</v>
      </c>
      <c r="BR5" s="11">
        <v>7</v>
      </c>
      <c r="BS5" s="54">
        <f>(POWER(BR5,2)*BQ5)/2</f>
        <v>198.45</v>
      </c>
      <c r="BT5" s="127" t="s">
        <v>62</v>
      </c>
      <c r="BV5" t="s">
        <v>56</v>
      </c>
    </row>
    <row r="6" spans="1:76" x14ac:dyDescent="0.2">
      <c r="A6" s="55"/>
      <c r="B6" s="11">
        <v>7274</v>
      </c>
      <c r="C6" s="11"/>
      <c r="D6" s="11">
        <v>0</v>
      </c>
      <c r="E6" s="11">
        <v>0</v>
      </c>
      <c r="F6" s="54">
        <f t="shared" si="0"/>
        <v>0</v>
      </c>
      <c r="G6" s="11">
        <v>7274</v>
      </c>
      <c r="H6" s="11"/>
      <c r="I6" s="11">
        <v>3</v>
      </c>
      <c r="J6" s="11">
        <v>3</v>
      </c>
      <c r="K6" s="54">
        <f t="shared" si="1"/>
        <v>13.5</v>
      </c>
      <c r="L6" s="11">
        <v>7274</v>
      </c>
      <c r="M6" s="11"/>
      <c r="N6" s="11">
        <v>4.2</v>
      </c>
      <c r="O6" s="11">
        <v>5</v>
      </c>
      <c r="P6" s="54">
        <f t="shared" si="2"/>
        <v>52.5</v>
      </c>
      <c r="Q6" s="143">
        <v>7274</v>
      </c>
      <c r="R6" s="143"/>
      <c r="S6" s="143"/>
      <c r="T6" s="143"/>
      <c r="U6" s="146">
        <f t="shared" si="3"/>
        <v>0</v>
      </c>
      <c r="V6" s="143">
        <v>7274</v>
      </c>
      <c r="W6" s="143"/>
      <c r="X6" s="143"/>
      <c r="Y6" s="143"/>
      <c r="Z6" s="146">
        <f t="shared" si="4"/>
        <v>0</v>
      </c>
      <c r="AA6" s="143">
        <v>7274</v>
      </c>
      <c r="AB6" s="143"/>
      <c r="AC6" s="143"/>
      <c r="AD6" s="143"/>
      <c r="AE6" s="146">
        <f t="shared" si="5"/>
        <v>0</v>
      </c>
      <c r="AF6" s="143">
        <v>7274</v>
      </c>
      <c r="AG6" s="143"/>
      <c r="AH6" s="143"/>
      <c r="AI6" s="143"/>
      <c r="AJ6" s="146">
        <f t="shared" ref="AJ6:AJ32" si="14">(POWER(AI6,2)*AH6)/2</f>
        <v>0</v>
      </c>
      <c r="AK6" s="143">
        <v>7274</v>
      </c>
      <c r="AL6" s="143"/>
      <c r="AM6" s="143"/>
      <c r="AN6" s="143"/>
      <c r="AO6" s="146">
        <f t="shared" ref="AO6:AO32" si="15">(POWER(AN6,2)*AM6)/2</f>
        <v>0</v>
      </c>
      <c r="AP6" s="147">
        <v>7274</v>
      </c>
      <c r="AQ6" s="147"/>
      <c r="AR6" s="147"/>
      <c r="AS6" s="147"/>
      <c r="AT6" s="146">
        <f t="shared" ref="AT6:AT32" si="16">(POWER(AS6,2)*AR6)/2</f>
        <v>0</v>
      </c>
      <c r="AU6" s="147">
        <v>7274</v>
      </c>
      <c r="AV6" s="147"/>
      <c r="AW6" s="147"/>
      <c r="AX6" s="147"/>
      <c r="AY6" s="146">
        <f t="shared" ref="AY6:AY32" si="17">(POWER(AX6,2)*AW6)/2</f>
        <v>0</v>
      </c>
      <c r="AZ6" s="147">
        <v>7274</v>
      </c>
      <c r="BA6" s="147"/>
      <c r="BB6" s="147"/>
      <c r="BC6" s="147"/>
      <c r="BD6" s="54">
        <f t="shared" ref="BD6:BD32" si="18">(POWER(BC6,2)*BB6)/2</f>
        <v>0</v>
      </c>
      <c r="BE6" s="147">
        <v>7274</v>
      </c>
      <c r="BF6" s="147"/>
      <c r="BG6" s="147"/>
      <c r="BH6" s="147"/>
      <c r="BI6" s="146">
        <f t="shared" ref="BI6:BI32" si="19">(POWER(BH6,2)*BG6)/2</f>
        <v>0</v>
      </c>
      <c r="BJ6" s="147">
        <v>7274</v>
      </c>
      <c r="BK6" s="147"/>
      <c r="BL6" s="147"/>
      <c r="BM6" s="147"/>
      <c r="BN6" s="146">
        <f t="shared" ref="BN6:BN32" si="20">(POWER(BM6,2)*BL6)/2</f>
        <v>0</v>
      </c>
      <c r="BO6" s="147">
        <v>7274</v>
      </c>
      <c r="BP6" s="147"/>
      <c r="BQ6" s="147"/>
      <c r="BR6" s="147"/>
      <c r="BS6" s="146">
        <f t="shared" ref="BS6:BS32" si="21">(POWER(BR6,2)*BQ6)/2</f>
        <v>0</v>
      </c>
      <c r="BW6" t="s">
        <v>83</v>
      </c>
    </row>
    <row r="7" spans="1:76" x14ac:dyDescent="0.2">
      <c r="A7" s="55"/>
      <c r="B7" s="11">
        <v>7275</v>
      </c>
      <c r="C7" s="11"/>
      <c r="D7" s="11">
        <v>0</v>
      </c>
      <c r="E7" s="11">
        <v>0</v>
      </c>
      <c r="F7" s="54">
        <f t="shared" si="0"/>
        <v>0</v>
      </c>
      <c r="G7" s="11">
        <v>7275</v>
      </c>
      <c r="H7" s="11"/>
      <c r="I7" s="11">
        <v>1.5</v>
      </c>
      <c r="J7" s="11">
        <v>1.5</v>
      </c>
      <c r="K7" s="54">
        <f t="shared" si="1"/>
        <v>1.6875</v>
      </c>
      <c r="L7" s="11">
        <v>7275</v>
      </c>
      <c r="M7" s="11"/>
      <c r="N7" s="11">
        <v>3</v>
      </c>
      <c r="O7" s="11">
        <v>3.5</v>
      </c>
      <c r="P7" s="54">
        <f t="shared" si="2"/>
        <v>18.375</v>
      </c>
      <c r="Q7" s="11">
        <v>7275</v>
      </c>
      <c r="R7" s="11"/>
      <c r="S7" s="11">
        <v>3</v>
      </c>
      <c r="T7" s="11">
        <v>3</v>
      </c>
      <c r="U7" s="54">
        <f t="shared" si="3"/>
        <v>13.5</v>
      </c>
      <c r="V7" s="11">
        <v>7275</v>
      </c>
      <c r="W7" s="11"/>
      <c r="X7" s="11">
        <v>3.5</v>
      </c>
      <c r="Y7" s="11">
        <v>2.5</v>
      </c>
      <c r="Z7" s="54">
        <f t="shared" si="4"/>
        <v>10.9375</v>
      </c>
      <c r="AA7" s="11">
        <v>7275</v>
      </c>
      <c r="AB7" s="11"/>
      <c r="AC7" s="11">
        <v>1</v>
      </c>
      <c r="AD7" s="11">
        <v>1</v>
      </c>
      <c r="AE7" s="54">
        <f t="shared" si="5"/>
        <v>0.5</v>
      </c>
      <c r="AF7" s="11">
        <v>7275</v>
      </c>
      <c r="AG7" s="11"/>
      <c r="AH7" s="11">
        <v>0</v>
      </c>
      <c r="AI7" s="11">
        <v>0</v>
      </c>
      <c r="AJ7" s="54">
        <f t="shared" si="14"/>
        <v>0</v>
      </c>
      <c r="AK7" s="11">
        <v>7275</v>
      </c>
      <c r="AL7" s="11"/>
      <c r="AM7" s="11">
        <v>0</v>
      </c>
      <c r="AN7" s="11">
        <v>0</v>
      </c>
      <c r="AO7" s="54">
        <f t="shared" si="15"/>
        <v>0</v>
      </c>
      <c r="AP7" s="11">
        <v>7275</v>
      </c>
      <c r="AQ7" s="11"/>
      <c r="AR7" s="11">
        <v>0</v>
      </c>
      <c r="AS7" s="11">
        <v>0</v>
      </c>
      <c r="AT7" s="54">
        <f t="shared" si="16"/>
        <v>0</v>
      </c>
      <c r="AU7" s="11">
        <v>7275</v>
      </c>
      <c r="AV7" s="11"/>
      <c r="AW7" s="11">
        <v>0</v>
      </c>
      <c r="AX7" s="11">
        <v>0</v>
      </c>
      <c r="AY7" s="54">
        <f t="shared" si="17"/>
        <v>0</v>
      </c>
      <c r="AZ7" s="11">
        <v>7275</v>
      </c>
      <c r="BA7" s="11"/>
      <c r="BB7" s="11">
        <v>0</v>
      </c>
      <c r="BC7" s="11">
        <v>0</v>
      </c>
      <c r="BD7" s="54">
        <f t="shared" si="18"/>
        <v>0</v>
      </c>
      <c r="BE7" s="11">
        <v>7275</v>
      </c>
      <c r="BF7" s="11"/>
      <c r="BG7" s="11">
        <v>0</v>
      </c>
      <c r="BH7" s="11">
        <v>0</v>
      </c>
      <c r="BI7" s="54">
        <f t="shared" si="19"/>
        <v>0</v>
      </c>
      <c r="BJ7" s="11">
        <v>7275</v>
      </c>
      <c r="BK7" s="11"/>
      <c r="BL7" s="11">
        <v>0</v>
      </c>
      <c r="BM7" s="11">
        <v>0</v>
      </c>
      <c r="BN7" s="54">
        <f t="shared" si="20"/>
        <v>0</v>
      </c>
      <c r="BO7" s="11">
        <v>7275</v>
      </c>
      <c r="BP7" s="11"/>
      <c r="BQ7" s="11">
        <v>0</v>
      </c>
      <c r="BR7" s="11">
        <v>0</v>
      </c>
      <c r="BS7" s="54">
        <f t="shared" si="21"/>
        <v>0</v>
      </c>
      <c r="BT7" s="126" t="s">
        <v>61</v>
      </c>
      <c r="BW7" t="s">
        <v>61</v>
      </c>
      <c r="BX7">
        <v>6</v>
      </c>
    </row>
    <row r="8" spans="1:76" x14ac:dyDescent="0.2">
      <c r="A8" s="55"/>
      <c r="B8" s="11">
        <v>7276</v>
      </c>
      <c r="C8" s="11"/>
      <c r="D8" s="11">
        <v>0</v>
      </c>
      <c r="E8" s="11">
        <v>0</v>
      </c>
      <c r="F8" s="54">
        <f t="shared" si="0"/>
        <v>0</v>
      </c>
      <c r="G8" s="11">
        <v>7276</v>
      </c>
      <c r="H8" s="11"/>
      <c r="I8" s="11">
        <v>3.2</v>
      </c>
      <c r="J8" s="11">
        <v>3.1</v>
      </c>
      <c r="K8" s="54">
        <f t="shared" si="1"/>
        <v>15.376000000000003</v>
      </c>
      <c r="L8" s="11">
        <v>7276</v>
      </c>
      <c r="M8" s="11"/>
      <c r="N8" s="11">
        <v>5</v>
      </c>
      <c r="O8" s="11">
        <v>4</v>
      </c>
      <c r="P8" s="54">
        <f t="shared" si="2"/>
        <v>40</v>
      </c>
      <c r="Q8" s="11">
        <v>7276</v>
      </c>
      <c r="R8" s="11"/>
      <c r="S8" s="11">
        <v>5.5</v>
      </c>
      <c r="T8" s="11">
        <v>4.7</v>
      </c>
      <c r="U8" s="54">
        <f t="shared" si="3"/>
        <v>60.747500000000009</v>
      </c>
      <c r="V8" s="11">
        <v>7276</v>
      </c>
      <c r="W8" s="11"/>
      <c r="X8" s="11">
        <v>5</v>
      </c>
      <c r="Y8" s="11">
        <v>5</v>
      </c>
      <c r="Z8" s="54">
        <f t="shared" si="4"/>
        <v>62.5</v>
      </c>
      <c r="AA8" s="11">
        <v>7276</v>
      </c>
      <c r="AB8" s="11"/>
      <c r="AC8" s="11">
        <v>5.4</v>
      </c>
      <c r="AD8" s="11">
        <v>5</v>
      </c>
      <c r="AE8" s="54">
        <f t="shared" si="5"/>
        <v>67.5</v>
      </c>
      <c r="AF8" s="11">
        <v>7276</v>
      </c>
      <c r="AG8" s="11"/>
      <c r="AH8" s="11">
        <v>4.9000000000000004</v>
      </c>
      <c r="AI8" s="11">
        <v>4.5</v>
      </c>
      <c r="AJ8" s="54">
        <f t="shared" si="14"/>
        <v>49.612500000000004</v>
      </c>
      <c r="AK8" s="11">
        <v>7276</v>
      </c>
      <c r="AL8" s="11"/>
      <c r="AM8" s="11">
        <v>4.8</v>
      </c>
      <c r="AN8" s="11">
        <v>3.8</v>
      </c>
      <c r="AO8" s="54">
        <f t="shared" si="15"/>
        <v>34.655999999999999</v>
      </c>
      <c r="AP8" s="11">
        <v>7276</v>
      </c>
      <c r="AQ8" s="11"/>
      <c r="AR8" s="11">
        <v>4</v>
      </c>
      <c r="AS8" s="11">
        <v>4</v>
      </c>
      <c r="AT8" s="54">
        <f t="shared" si="16"/>
        <v>32</v>
      </c>
      <c r="AU8" s="11">
        <v>7276</v>
      </c>
      <c r="AV8" s="11"/>
      <c r="AW8" s="11">
        <v>3</v>
      </c>
      <c r="AX8" s="11">
        <v>3</v>
      </c>
      <c r="AY8" s="54">
        <f t="shared" si="17"/>
        <v>13.5</v>
      </c>
      <c r="AZ8" s="11">
        <v>7276</v>
      </c>
      <c r="BA8" s="11"/>
      <c r="BB8" s="11">
        <v>3.9</v>
      </c>
      <c r="BC8" s="11">
        <v>4</v>
      </c>
      <c r="BD8" s="54">
        <f t="shared" si="18"/>
        <v>31.2</v>
      </c>
      <c r="BE8" s="11">
        <v>7276</v>
      </c>
      <c r="BF8" s="11"/>
      <c r="BG8" s="11">
        <v>4</v>
      </c>
      <c r="BH8" s="11">
        <v>4</v>
      </c>
      <c r="BI8" s="54">
        <f t="shared" si="19"/>
        <v>32</v>
      </c>
      <c r="BJ8" s="11">
        <v>7276</v>
      </c>
      <c r="BK8" s="11"/>
      <c r="BL8" s="11">
        <v>4.8</v>
      </c>
      <c r="BM8" s="11">
        <v>4.2</v>
      </c>
      <c r="BN8" s="54">
        <f t="shared" si="20"/>
        <v>42.335999999999999</v>
      </c>
      <c r="BO8" s="11">
        <v>7276</v>
      </c>
      <c r="BP8" s="11"/>
      <c r="BQ8" s="11">
        <v>5.7</v>
      </c>
      <c r="BR8" s="11">
        <v>6</v>
      </c>
      <c r="BS8" s="54">
        <f t="shared" si="21"/>
        <v>102.60000000000001</v>
      </c>
      <c r="BT8" s="128" t="s">
        <v>64</v>
      </c>
      <c r="BV8" t="s">
        <v>56</v>
      </c>
      <c r="BW8" t="s">
        <v>82</v>
      </c>
      <c r="BX8">
        <v>12</v>
      </c>
    </row>
    <row r="9" spans="1:76" x14ac:dyDescent="0.2">
      <c r="A9" s="55"/>
      <c r="B9" s="11">
        <v>7277</v>
      </c>
      <c r="D9" s="11">
        <v>0</v>
      </c>
      <c r="E9" s="11">
        <v>0</v>
      </c>
      <c r="F9" s="54">
        <f t="shared" si="0"/>
        <v>0</v>
      </c>
      <c r="G9" s="11">
        <v>7277</v>
      </c>
      <c r="I9" s="11">
        <v>3</v>
      </c>
      <c r="J9" s="11">
        <v>3.5</v>
      </c>
      <c r="K9" s="54">
        <f t="shared" si="1"/>
        <v>18.375</v>
      </c>
      <c r="L9" s="11">
        <v>7277</v>
      </c>
      <c r="N9" s="11">
        <v>4.3</v>
      </c>
      <c r="O9" s="11">
        <v>4.5</v>
      </c>
      <c r="P9" s="54">
        <f t="shared" si="2"/>
        <v>43.537500000000001</v>
      </c>
      <c r="Q9" s="11">
        <v>7277</v>
      </c>
      <c r="S9" s="11">
        <v>5.9</v>
      </c>
      <c r="T9" s="11">
        <v>5.9</v>
      </c>
      <c r="U9" s="54">
        <f t="shared" si="3"/>
        <v>102.68950000000001</v>
      </c>
      <c r="V9" s="11">
        <v>7277</v>
      </c>
      <c r="X9" s="11">
        <v>5.2</v>
      </c>
      <c r="Y9" s="11">
        <v>5.9</v>
      </c>
      <c r="Z9" s="54">
        <f t="shared" si="4"/>
        <v>90.506000000000014</v>
      </c>
      <c r="AA9" s="11">
        <v>7277</v>
      </c>
      <c r="AB9" s="32"/>
      <c r="AC9" s="11">
        <v>5.8</v>
      </c>
      <c r="AD9" s="11">
        <v>6</v>
      </c>
      <c r="AE9" s="54">
        <f t="shared" si="5"/>
        <v>104.39999999999999</v>
      </c>
      <c r="AF9" s="11">
        <v>7277</v>
      </c>
      <c r="AG9" s="32"/>
      <c r="AH9" s="11">
        <v>6</v>
      </c>
      <c r="AI9" s="11">
        <v>5</v>
      </c>
      <c r="AJ9" s="54">
        <f t="shared" si="14"/>
        <v>75</v>
      </c>
      <c r="AK9" s="11">
        <v>7277</v>
      </c>
      <c r="AL9" s="32"/>
      <c r="AM9" s="11">
        <v>5</v>
      </c>
      <c r="AN9" s="11">
        <v>5.0999999999999996</v>
      </c>
      <c r="AO9" s="54">
        <f t="shared" si="15"/>
        <v>65.024999999999991</v>
      </c>
      <c r="AP9" s="11">
        <v>7277</v>
      </c>
      <c r="AQ9" s="32"/>
      <c r="AR9" s="11">
        <v>5.9</v>
      </c>
      <c r="AS9" s="11">
        <v>5.2</v>
      </c>
      <c r="AT9" s="54">
        <f t="shared" si="16"/>
        <v>79.768000000000015</v>
      </c>
      <c r="AU9" s="11">
        <v>7277</v>
      </c>
      <c r="AV9" s="32"/>
      <c r="AW9" s="11">
        <v>6</v>
      </c>
      <c r="AX9" s="11">
        <v>5.7</v>
      </c>
      <c r="AY9" s="54">
        <f t="shared" si="17"/>
        <v>97.47</v>
      </c>
      <c r="AZ9" s="11">
        <v>7277</v>
      </c>
      <c r="BA9" s="32"/>
      <c r="BB9" s="11">
        <v>7.1</v>
      </c>
      <c r="BC9" s="11">
        <v>5.9</v>
      </c>
      <c r="BD9" s="54">
        <f t="shared" si="18"/>
        <v>123.57550000000001</v>
      </c>
      <c r="BE9" s="11">
        <v>7277</v>
      </c>
      <c r="BF9" s="32"/>
      <c r="BG9" s="11">
        <v>6.8</v>
      </c>
      <c r="BH9" s="11">
        <v>6.1</v>
      </c>
      <c r="BI9" s="54">
        <f t="shared" si="19"/>
        <v>126.51399999999998</v>
      </c>
      <c r="BJ9" s="11">
        <v>7277</v>
      </c>
      <c r="BK9" s="32"/>
      <c r="BL9" s="11">
        <v>7.2</v>
      </c>
      <c r="BM9" s="11">
        <v>6.5</v>
      </c>
      <c r="BN9" s="54">
        <f t="shared" si="20"/>
        <v>152.1</v>
      </c>
      <c r="BO9" s="11">
        <v>7277</v>
      </c>
      <c r="BP9" s="32"/>
      <c r="BQ9" s="11">
        <v>8</v>
      </c>
      <c r="BR9" s="11">
        <v>6</v>
      </c>
      <c r="BS9" s="54">
        <f t="shared" si="21"/>
        <v>144</v>
      </c>
      <c r="BT9" s="127" t="s">
        <v>62</v>
      </c>
      <c r="BV9" t="s">
        <v>56</v>
      </c>
      <c r="BW9" t="s">
        <v>64</v>
      </c>
      <c r="BX9">
        <v>9</v>
      </c>
    </row>
    <row r="10" spans="1:76" x14ac:dyDescent="0.2">
      <c r="A10" s="55"/>
      <c r="B10" s="11">
        <v>7278</v>
      </c>
      <c r="D10" s="11">
        <v>0</v>
      </c>
      <c r="E10" s="11">
        <v>0</v>
      </c>
      <c r="F10" s="54">
        <f t="shared" si="0"/>
        <v>0</v>
      </c>
      <c r="G10" s="11">
        <v>7278</v>
      </c>
      <c r="I10" s="11">
        <v>2</v>
      </c>
      <c r="J10" s="11">
        <v>2</v>
      </c>
      <c r="K10" s="54">
        <f t="shared" si="1"/>
        <v>4</v>
      </c>
      <c r="L10" s="11">
        <v>7278</v>
      </c>
      <c r="N10" s="11">
        <v>5</v>
      </c>
      <c r="O10" s="11">
        <v>5</v>
      </c>
      <c r="P10" s="54">
        <f t="shared" si="2"/>
        <v>62.5</v>
      </c>
      <c r="Q10" s="11">
        <v>7278</v>
      </c>
      <c r="S10" s="11">
        <v>6</v>
      </c>
      <c r="T10" s="11">
        <v>5.5</v>
      </c>
      <c r="U10" s="54">
        <f t="shared" si="3"/>
        <v>90.75</v>
      </c>
      <c r="V10" s="11">
        <v>7278</v>
      </c>
      <c r="X10" s="11">
        <v>5</v>
      </c>
      <c r="Y10" s="11">
        <v>5</v>
      </c>
      <c r="Z10" s="54">
        <f t="shared" si="4"/>
        <v>62.5</v>
      </c>
      <c r="AA10" s="11">
        <v>7278</v>
      </c>
      <c r="AB10" s="32"/>
      <c r="AC10" s="11">
        <v>7</v>
      </c>
      <c r="AD10" s="11">
        <v>4.8</v>
      </c>
      <c r="AE10" s="54">
        <f t="shared" si="5"/>
        <v>80.64</v>
      </c>
      <c r="AF10" s="11">
        <v>7278</v>
      </c>
      <c r="AG10" s="32"/>
      <c r="AH10" s="11">
        <v>6</v>
      </c>
      <c r="AI10" s="11">
        <v>4.9000000000000004</v>
      </c>
      <c r="AJ10" s="54">
        <f t="shared" si="14"/>
        <v>72.030000000000015</v>
      </c>
      <c r="AK10" s="11">
        <v>7278</v>
      </c>
      <c r="AL10" s="32"/>
      <c r="AM10" s="11">
        <v>3</v>
      </c>
      <c r="AN10" s="11">
        <v>3</v>
      </c>
      <c r="AO10" s="54">
        <f t="shared" si="15"/>
        <v>13.5</v>
      </c>
      <c r="AP10" s="11">
        <v>7278</v>
      </c>
      <c r="AQ10" s="32"/>
      <c r="AR10" s="11">
        <v>4</v>
      </c>
      <c r="AS10" s="11">
        <v>4</v>
      </c>
      <c r="AT10" s="54">
        <f t="shared" si="16"/>
        <v>32</v>
      </c>
      <c r="AU10" s="11">
        <v>7278</v>
      </c>
      <c r="AV10" s="32"/>
      <c r="AW10" s="11">
        <v>4</v>
      </c>
      <c r="AX10" s="11">
        <v>4</v>
      </c>
      <c r="AY10" s="54">
        <f t="shared" si="17"/>
        <v>32</v>
      </c>
      <c r="AZ10" s="11">
        <v>7278</v>
      </c>
      <c r="BA10" s="32"/>
      <c r="BB10" s="11">
        <v>5.8</v>
      </c>
      <c r="BC10" s="11">
        <v>5</v>
      </c>
      <c r="BD10" s="54">
        <f t="shared" si="18"/>
        <v>72.5</v>
      </c>
      <c r="BE10" s="11">
        <v>7278</v>
      </c>
      <c r="BF10" s="32"/>
      <c r="BG10" s="11">
        <v>3.5</v>
      </c>
      <c r="BH10" s="11">
        <v>3.5</v>
      </c>
      <c r="BI10" s="54">
        <f t="shared" si="19"/>
        <v>21.4375</v>
      </c>
      <c r="BJ10" s="11">
        <v>7278</v>
      </c>
      <c r="BK10" s="32"/>
      <c r="BL10" s="11">
        <v>3.5</v>
      </c>
      <c r="BM10" s="11">
        <v>3.8</v>
      </c>
      <c r="BN10" s="54">
        <f t="shared" si="20"/>
        <v>25.27</v>
      </c>
      <c r="BO10" s="11">
        <v>7278</v>
      </c>
      <c r="BP10" s="32"/>
      <c r="BQ10" s="11">
        <v>5.0999999999999996</v>
      </c>
      <c r="BR10" s="11">
        <v>4.7</v>
      </c>
      <c r="BS10" s="54">
        <f t="shared" si="21"/>
        <v>56.329500000000003</v>
      </c>
      <c r="BT10" s="128" t="s">
        <v>64</v>
      </c>
      <c r="BV10" t="s">
        <v>56</v>
      </c>
    </row>
    <row r="11" spans="1:76" x14ac:dyDescent="0.2">
      <c r="A11" s="55"/>
      <c r="B11" s="11">
        <v>7279</v>
      </c>
      <c r="D11" s="11">
        <v>0</v>
      </c>
      <c r="E11" s="11">
        <v>0</v>
      </c>
      <c r="F11" s="54">
        <f t="shared" si="0"/>
        <v>0</v>
      </c>
      <c r="G11" s="11">
        <v>7279</v>
      </c>
      <c r="I11" s="11">
        <v>2</v>
      </c>
      <c r="J11" s="11">
        <v>2</v>
      </c>
      <c r="K11" s="54">
        <f t="shared" si="1"/>
        <v>4</v>
      </c>
      <c r="L11" s="11">
        <v>7279</v>
      </c>
      <c r="N11" s="11">
        <v>4.2</v>
      </c>
      <c r="O11" s="11">
        <v>5</v>
      </c>
      <c r="P11" s="54">
        <f t="shared" si="2"/>
        <v>52.5</v>
      </c>
      <c r="Q11" s="11">
        <v>7279</v>
      </c>
      <c r="S11" s="11">
        <v>4</v>
      </c>
      <c r="T11" s="11">
        <v>4.5</v>
      </c>
      <c r="U11" s="54">
        <f t="shared" si="3"/>
        <v>40.5</v>
      </c>
      <c r="V11" s="11">
        <v>7279</v>
      </c>
      <c r="X11" s="11">
        <v>3.5</v>
      </c>
      <c r="Y11" s="11">
        <v>3.5</v>
      </c>
      <c r="Z11" s="54">
        <f t="shared" si="4"/>
        <v>21.4375</v>
      </c>
      <c r="AA11" s="11">
        <v>7279</v>
      </c>
      <c r="AB11" s="32"/>
      <c r="AC11" s="11">
        <v>1</v>
      </c>
      <c r="AD11" s="11">
        <v>1</v>
      </c>
      <c r="AE11" s="54">
        <f t="shared" si="5"/>
        <v>0.5</v>
      </c>
      <c r="AF11" s="11">
        <v>7279</v>
      </c>
      <c r="AG11" s="32"/>
      <c r="AH11" s="11">
        <v>0</v>
      </c>
      <c r="AI11" s="11">
        <v>0</v>
      </c>
      <c r="AJ11" s="54">
        <f t="shared" si="14"/>
        <v>0</v>
      </c>
      <c r="AK11" s="11">
        <v>7279</v>
      </c>
      <c r="AL11" s="32"/>
      <c r="AM11" s="11">
        <v>0</v>
      </c>
      <c r="AN11" s="11">
        <v>0</v>
      </c>
      <c r="AO11" s="54">
        <f t="shared" si="15"/>
        <v>0</v>
      </c>
      <c r="AP11" s="11">
        <v>7279</v>
      </c>
      <c r="AQ11" s="32"/>
      <c r="AR11" s="11">
        <v>0</v>
      </c>
      <c r="AS11" s="11">
        <v>0</v>
      </c>
      <c r="AT11" s="54">
        <f t="shared" si="16"/>
        <v>0</v>
      </c>
      <c r="AU11" s="11">
        <v>7279</v>
      </c>
      <c r="AV11" s="32"/>
      <c r="AW11" s="11">
        <v>0</v>
      </c>
      <c r="AX11" s="11">
        <v>0</v>
      </c>
      <c r="AY11" s="54">
        <f t="shared" si="17"/>
        <v>0</v>
      </c>
      <c r="AZ11" s="11">
        <v>7279</v>
      </c>
      <c r="BA11" s="32"/>
      <c r="BB11" s="11">
        <v>0</v>
      </c>
      <c r="BC11" s="11">
        <v>0</v>
      </c>
      <c r="BD11" s="54">
        <f t="shared" si="18"/>
        <v>0</v>
      </c>
      <c r="BE11" s="11">
        <v>7279</v>
      </c>
      <c r="BF11" s="32"/>
      <c r="BG11" s="11">
        <v>0</v>
      </c>
      <c r="BH11" s="11">
        <v>0</v>
      </c>
      <c r="BI11" s="54">
        <f t="shared" si="19"/>
        <v>0</v>
      </c>
      <c r="BJ11" s="11">
        <v>7279</v>
      </c>
      <c r="BK11" s="32"/>
      <c r="BL11" s="11">
        <v>0</v>
      </c>
      <c r="BM11" s="11">
        <v>0</v>
      </c>
      <c r="BN11" s="54">
        <f t="shared" si="20"/>
        <v>0</v>
      </c>
      <c r="BO11" s="11">
        <v>7279</v>
      </c>
      <c r="BP11" s="32"/>
      <c r="BQ11" s="11">
        <v>0</v>
      </c>
      <c r="BR11" s="11">
        <v>0</v>
      </c>
      <c r="BS11" s="54">
        <f t="shared" si="21"/>
        <v>0</v>
      </c>
      <c r="BT11" s="126" t="s">
        <v>61</v>
      </c>
    </row>
    <row r="12" spans="1:76" x14ac:dyDescent="0.2">
      <c r="A12" s="55"/>
      <c r="B12" s="11">
        <v>7280</v>
      </c>
      <c r="D12" s="11">
        <v>0</v>
      </c>
      <c r="E12" s="11">
        <v>0</v>
      </c>
      <c r="F12" s="54">
        <f t="shared" si="0"/>
        <v>0</v>
      </c>
      <c r="G12" s="11">
        <v>7280</v>
      </c>
      <c r="I12" s="11">
        <v>2.5</v>
      </c>
      <c r="J12" s="11">
        <v>2.5</v>
      </c>
      <c r="K12" s="54">
        <f t="shared" si="1"/>
        <v>7.8125</v>
      </c>
      <c r="L12" s="11">
        <v>7280</v>
      </c>
      <c r="N12" s="11">
        <v>3.8</v>
      </c>
      <c r="O12" s="11">
        <v>5</v>
      </c>
      <c r="P12" s="54">
        <f t="shared" si="2"/>
        <v>47.5</v>
      </c>
      <c r="Q12" s="11">
        <v>7280</v>
      </c>
      <c r="S12" s="11">
        <v>4.9000000000000004</v>
      </c>
      <c r="T12" s="11">
        <v>6</v>
      </c>
      <c r="U12" s="54">
        <f t="shared" si="3"/>
        <v>88.2</v>
      </c>
      <c r="V12" s="11">
        <v>7280</v>
      </c>
      <c r="X12" s="11">
        <v>4.9000000000000004</v>
      </c>
      <c r="Y12" s="11">
        <v>6</v>
      </c>
      <c r="Z12" s="54">
        <f t="shared" si="4"/>
        <v>88.2</v>
      </c>
      <c r="AA12" s="11">
        <v>7280</v>
      </c>
      <c r="AB12" s="32"/>
      <c r="AC12" s="11">
        <v>5.0999999999999996</v>
      </c>
      <c r="AD12" s="11">
        <v>5.9</v>
      </c>
      <c r="AE12" s="54">
        <f t="shared" si="5"/>
        <v>88.765500000000003</v>
      </c>
      <c r="AF12" s="11">
        <v>7280</v>
      </c>
      <c r="AG12" s="32"/>
      <c r="AH12" s="11">
        <v>4.9000000000000004</v>
      </c>
      <c r="AI12" s="11">
        <v>5.2</v>
      </c>
      <c r="AJ12" s="54">
        <f t="shared" si="14"/>
        <v>66.248000000000005</v>
      </c>
      <c r="AK12" s="11">
        <v>7280</v>
      </c>
      <c r="AL12" s="32"/>
      <c r="AM12" s="11">
        <v>5</v>
      </c>
      <c r="AN12" s="11">
        <v>6.5</v>
      </c>
      <c r="AO12" s="54">
        <f t="shared" si="15"/>
        <v>105.625</v>
      </c>
      <c r="AP12" s="11">
        <v>7280</v>
      </c>
      <c r="AQ12" s="32"/>
      <c r="AR12" s="11">
        <v>4.5</v>
      </c>
      <c r="AS12" s="11">
        <v>6</v>
      </c>
      <c r="AT12" s="54">
        <f t="shared" si="16"/>
        <v>81</v>
      </c>
      <c r="AU12" s="11">
        <v>7280</v>
      </c>
      <c r="AV12" s="32"/>
      <c r="AW12" s="11">
        <v>4</v>
      </c>
      <c r="AX12" s="11">
        <v>5.2</v>
      </c>
      <c r="AY12" s="54">
        <f t="shared" si="17"/>
        <v>54.080000000000005</v>
      </c>
      <c r="AZ12" s="11">
        <v>7280</v>
      </c>
      <c r="BA12" s="32"/>
      <c r="BB12" s="11">
        <v>4.2</v>
      </c>
      <c r="BC12" s="11">
        <v>6.1</v>
      </c>
      <c r="BD12" s="54">
        <f t="shared" si="18"/>
        <v>78.140999999999991</v>
      </c>
      <c r="BE12" s="11">
        <v>7280</v>
      </c>
      <c r="BF12" s="32"/>
      <c r="BG12" s="11">
        <v>4.8</v>
      </c>
      <c r="BH12" s="11">
        <v>5.8</v>
      </c>
      <c r="BI12" s="54">
        <f t="shared" si="19"/>
        <v>80.736000000000004</v>
      </c>
      <c r="BJ12" s="11">
        <v>7280</v>
      </c>
      <c r="BK12" s="32"/>
      <c r="BL12" s="11">
        <v>4</v>
      </c>
      <c r="BM12" s="11">
        <v>6</v>
      </c>
      <c r="BN12" s="54">
        <f t="shared" si="20"/>
        <v>72</v>
      </c>
      <c r="BO12" s="11">
        <v>7280</v>
      </c>
      <c r="BP12" s="32"/>
      <c r="BQ12" s="11">
        <v>5.5</v>
      </c>
      <c r="BR12" s="11">
        <v>6.5</v>
      </c>
      <c r="BS12" s="54">
        <f t="shared" si="21"/>
        <v>116.1875</v>
      </c>
      <c r="BT12" s="128" t="s">
        <v>64</v>
      </c>
      <c r="BV12" t="s">
        <v>56</v>
      </c>
    </row>
    <row r="13" spans="1:76" x14ac:dyDescent="0.2">
      <c r="A13" s="55"/>
      <c r="B13" s="11">
        <v>7281</v>
      </c>
      <c r="D13" s="11">
        <v>0</v>
      </c>
      <c r="E13" s="11">
        <v>0</v>
      </c>
      <c r="F13" s="54">
        <f t="shared" si="0"/>
        <v>0</v>
      </c>
      <c r="G13" s="11">
        <v>7281</v>
      </c>
      <c r="I13" s="11">
        <v>4</v>
      </c>
      <c r="J13" s="11">
        <v>4</v>
      </c>
      <c r="K13" s="54">
        <f t="shared" si="1"/>
        <v>32</v>
      </c>
      <c r="L13" s="11">
        <v>7281</v>
      </c>
      <c r="N13" s="11">
        <v>5</v>
      </c>
      <c r="O13" s="11">
        <v>4.8</v>
      </c>
      <c r="P13" s="54">
        <f t="shared" si="2"/>
        <v>57.599999999999994</v>
      </c>
      <c r="Q13" s="11">
        <v>7281</v>
      </c>
      <c r="S13" s="11">
        <v>6</v>
      </c>
      <c r="T13" s="11">
        <v>5.5</v>
      </c>
      <c r="U13" s="54">
        <f t="shared" si="3"/>
        <v>90.75</v>
      </c>
      <c r="V13" s="11">
        <v>7281</v>
      </c>
      <c r="X13" s="11">
        <v>6.5</v>
      </c>
      <c r="Y13" s="11">
        <v>6</v>
      </c>
      <c r="Z13" s="54">
        <f t="shared" si="4"/>
        <v>117</v>
      </c>
      <c r="AA13" s="11">
        <v>7281</v>
      </c>
      <c r="AB13" s="32"/>
      <c r="AC13" s="11">
        <v>5</v>
      </c>
      <c r="AD13" s="11">
        <v>5.2</v>
      </c>
      <c r="AE13" s="54">
        <f t="shared" si="5"/>
        <v>67.600000000000009</v>
      </c>
      <c r="AF13" s="11">
        <v>7281</v>
      </c>
      <c r="AG13" s="32"/>
      <c r="AH13" s="11">
        <v>5.0999999999999996</v>
      </c>
      <c r="AI13" s="11">
        <v>5.8</v>
      </c>
      <c r="AJ13" s="54">
        <f t="shared" si="14"/>
        <v>85.781999999999996</v>
      </c>
      <c r="AK13" s="11">
        <v>7281</v>
      </c>
      <c r="AL13" s="32"/>
      <c r="AM13" s="11">
        <v>5</v>
      </c>
      <c r="AN13" s="11">
        <v>5</v>
      </c>
      <c r="AO13" s="54">
        <f t="shared" si="15"/>
        <v>62.5</v>
      </c>
      <c r="AP13" s="11">
        <v>7281</v>
      </c>
      <c r="AQ13" s="32"/>
      <c r="AR13" s="11">
        <v>5</v>
      </c>
      <c r="AS13" s="11">
        <v>6</v>
      </c>
      <c r="AT13" s="54">
        <f t="shared" si="16"/>
        <v>90</v>
      </c>
      <c r="AU13" s="11">
        <v>7281</v>
      </c>
      <c r="AV13" s="32"/>
      <c r="AW13" s="11">
        <v>4.9000000000000004</v>
      </c>
      <c r="AX13" s="11">
        <v>5</v>
      </c>
      <c r="AY13" s="54">
        <f t="shared" si="17"/>
        <v>61.250000000000007</v>
      </c>
      <c r="AZ13" s="11">
        <v>7281</v>
      </c>
      <c r="BA13" s="32"/>
      <c r="BB13" s="11">
        <v>5.0999999999999996</v>
      </c>
      <c r="BC13" s="11">
        <v>5.9</v>
      </c>
      <c r="BD13" s="54">
        <f t="shared" si="18"/>
        <v>88.765500000000003</v>
      </c>
      <c r="BE13" s="11">
        <v>7281</v>
      </c>
      <c r="BF13" s="32"/>
      <c r="BG13" s="11">
        <v>4.5</v>
      </c>
      <c r="BH13" s="11">
        <v>5</v>
      </c>
      <c r="BI13" s="54">
        <f t="shared" si="19"/>
        <v>56.25</v>
      </c>
      <c r="BJ13" s="11">
        <v>7281</v>
      </c>
      <c r="BK13" s="32"/>
      <c r="BL13" s="11">
        <v>5</v>
      </c>
      <c r="BM13" s="11">
        <v>5</v>
      </c>
      <c r="BN13" s="54">
        <f t="shared" si="20"/>
        <v>62.5</v>
      </c>
      <c r="BO13" s="11">
        <v>7281</v>
      </c>
      <c r="BP13" s="32"/>
      <c r="BQ13" s="11">
        <v>5.8</v>
      </c>
      <c r="BR13" s="11">
        <v>6.5</v>
      </c>
      <c r="BS13" s="54">
        <f t="shared" si="21"/>
        <v>122.52499999999999</v>
      </c>
      <c r="BT13" s="128" t="s">
        <v>64</v>
      </c>
      <c r="BV13" t="s">
        <v>56</v>
      </c>
    </row>
    <row r="14" spans="1:76" x14ac:dyDescent="0.2">
      <c r="A14" s="55"/>
      <c r="B14" s="11">
        <v>7282</v>
      </c>
      <c r="D14" s="11">
        <v>0</v>
      </c>
      <c r="E14" s="11">
        <v>0</v>
      </c>
      <c r="F14" s="54">
        <f t="shared" si="0"/>
        <v>0</v>
      </c>
      <c r="G14" s="11">
        <v>7282</v>
      </c>
      <c r="I14" s="11">
        <v>4</v>
      </c>
      <c r="J14" s="11">
        <v>4</v>
      </c>
      <c r="K14" s="54">
        <f t="shared" si="1"/>
        <v>32</v>
      </c>
      <c r="L14" s="11">
        <v>7282</v>
      </c>
      <c r="N14" s="11">
        <v>4.8</v>
      </c>
      <c r="O14" s="11">
        <v>4.9000000000000004</v>
      </c>
      <c r="P14" s="54">
        <f t="shared" si="2"/>
        <v>57.624000000000009</v>
      </c>
      <c r="Q14" s="11">
        <v>7282</v>
      </c>
      <c r="S14" s="11">
        <v>7.1</v>
      </c>
      <c r="T14" s="11">
        <v>6.2</v>
      </c>
      <c r="U14" s="54">
        <f t="shared" si="3"/>
        <v>136.46200000000002</v>
      </c>
      <c r="V14" s="11">
        <v>7282</v>
      </c>
      <c r="X14" s="11">
        <v>7.2</v>
      </c>
      <c r="Y14" s="11">
        <v>6</v>
      </c>
      <c r="Z14" s="54">
        <f t="shared" si="4"/>
        <v>129.6</v>
      </c>
      <c r="AA14" s="11">
        <v>7282</v>
      </c>
      <c r="AB14" s="32"/>
      <c r="AC14" s="11">
        <v>8</v>
      </c>
      <c r="AD14" s="11">
        <v>6.2</v>
      </c>
      <c r="AE14" s="54">
        <f t="shared" si="5"/>
        <v>153.76000000000002</v>
      </c>
      <c r="AF14" s="11">
        <v>7282</v>
      </c>
      <c r="AG14" s="32"/>
      <c r="AH14" s="11">
        <v>7</v>
      </c>
      <c r="AI14" s="11">
        <v>6.1</v>
      </c>
      <c r="AJ14" s="54">
        <f t="shared" si="14"/>
        <v>130.23499999999999</v>
      </c>
      <c r="AK14" s="11">
        <v>7282</v>
      </c>
      <c r="AL14" s="32"/>
      <c r="AM14" s="11">
        <v>7.8</v>
      </c>
      <c r="AN14" s="11">
        <v>6.2</v>
      </c>
      <c r="AO14" s="54">
        <f t="shared" si="15"/>
        <v>149.91600000000003</v>
      </c>
      <c r="AP14" s="11">
        <v>7282</v>
      </c>
      <c r="AQ14" s="32"/>
      <c r="AR14" s="11">
        <v>8</v>
      </c>
      <c r="AS14" s="11">
        <v>7.5</v>
      </c>
      <c r="AT14" s="54">
        <f t="shared" si="16"/>
        <v>225</v>
      </c>
      <c r="AU14" s="11">
        <v>7282</v>
      </c>
      <c r="AV14" s="32"/>
      <c r="AW14" s="11">
        <v>8.6999999999999993</v>
      </c>
      <c r="AX14" s="11">
        <v>7.3</v>
      </c>
      <c r="AY14" s="54">
        <f t="shared" si="17"/>
        <v>231.81149999999997</v>
      </c>
      <c r="AZ14" s="11">
        <v>7282</v>
      </c>
      <c r="BA14" s="32"/>
      <c r="BB14" s="11">
        <v>8</v>
      </c>
      <c r="BC14" s="11">
        <v>8</v>
      </c>
      <c r="BD14" s="54">
        <f t="shared" si="18"/>
        <v>256</v>
      </c>
      <c r="BE14" s="11">
        <v>7282</v>
      </c>
      <c r="BF14" s="32"/>
      <c r="BG14" s="11">
        <v>8.5</v>
      </c>
      <c r="BH14" s="11">
        <v>8</v>
      </c>
      <c r="BI14" s="54">
        <f t="shared" si="19"/>
        <v>272</v>
      </c>
      <c r="BJ14" s="11">
        <v>7282</v>
      </c>
      <c r="BK14" s="32"/>
      <c r="BL14" s="11">
        <v>8.6999999999999993</v>
      </c>
      <c r="BM14" s="11">
        <v>7.5</v>
      </c>
      <c r="BN14" s="54">
        <f t="shared" si="20"/>
        <v>244.68749999999997</v>
      </c>
      <c r="BO14" s="11">
        <v>7282</v>
      </c>
      <c r="BP14" s="32"/>
      <c r="BQ14" s="11">
        <v>9.1999999999999993</v>
      </c>
      <c r="BR14" s="11">
        <v>9</v>
      </c>
      <c r="BS14" s="54">
        <f t="shared" si="21"/>
        <v>372.59999999999997</v>
      </c>
      <c r="BT14" s="127" t="s">
        <v>62</v>
      </c>
      <c r="BU14" s="44" t="s">
        <v>56</v>
      </c>
    </row>
    <row r="15" spans="1:76" x14ac:dyDescent="0.2">
      <c r="A15" s="55"/>
      <c r="B15" s="11">
        <v>7283</v>
      </c>
      <c r="D15" s="11">
        <v>0</v>
      </c>
      <c r="E15" s="11">
        <v>0</v>
      </c>
      <c r="F15" s="54">
        <f t="shared" si="0"/>
        <v>0</v>
      </c>
      <c r="G15" s="11">
        <v>7283</v>
      </c>
      <c r="I15" s="11">
        <v>2.5</v>
      </c>
      <c r="J15" s="11">
        <v>3</v>
      </c>
      <c r="K15" s="54">
        <f t="shared" si="1"/>
        <v>11.25</v>
      </c>
      <c r="L15" s="11">
        <v>7283</v>
      </c>
      <c r="N15" s="11">
        <v>4.9000000000000004</v>
      </c>
      <c r="O15" s="11">
        <v>5.9</v>
      </c>
      <c r="P15" s="54">
        <f t="shared" si="2"/>
        <v>85.284500000000008</v>
      </c>
      <c r="Q15" s="11">
        <v>7283</v>
      </c>
      <c r="S15" s="11">
        <v>6.1</v>
      </c>
      <c r="T15" s="11">
        <v>6</v>
      </c>
      <c r="U15" s="54">
        <f t="shared" si="3"/>
        <v>109.8</v>
      </c>
      <c r="V15" s="11">
        <v>7283</v>
      </c>
      <c r="X15" s="11">
        <v>6.9</v>
      </c>
      <c r="Y15" s="11">
        <v>7</v>
      </c>
      <c r="Z15" s="54">
        <f t="shared" si="4"/>
        <v>169.05</v>
      </c>
      <c r="AA15" s="11">
        <v>7283</v>
      </c>
      <c r="AB15" s="32"/>
      <c r="AC15" s="11">
        <v>7.1</v>
      </c>
      <c r="AD15" s="11">
        <v>6.9</v>
      </c>
      <c r="AE15" s="54">
        <f t="shared" si="5"/>
        <v>169.0155</v>
      </c>
      <c r="AF15" s="11">
        <v>7283</v>
      </c>
      <c r="AG15" s="32"/>
      <c r="AH15" s="11">
        <v>6.8</v>
      </c>
      <c r="AI15" s="11">
        <v>6.8</v>
      </c>
      <c r="AJ15" s="54">
        <f t="shared" si="14"/>
        <v>157.21599999999998</v>
      </c>
      <c r="AK15" s="11">
        <v>7283</v>
      </c>
      <c r="AL15" s="32"/>
      <c r="AM15" s="11">
        <v>6.2</v>
      </c>
      <c r="AN15" s="11">
        <v>6</v>
      </c>
      <c r="AO15" s="54">
        <f t="shared" si="15"/>
        <v>111.60000000000001</v>
      </c>
      <c r="AP15" s="11">
        <v>7283</v>
      </c>
      <c r="AQ15" s="32"/>
      <c r="AR15" s="11">
        <v>6.1</v>
      </c>
      <c r="AS15" s="11">
        <v>6.7</v>
      </c>
      <c r="AT15" s="54">
        <f t="shared" si="16"/>
        <v>136.9145</v>
      </c>
      <c r="AU15" s="11">
        <v>7283</v>
      </c>
      <c r="AV15" s="32"/>
      <c r="AW15" s="11">
        <v>6.5</v>
      </c>
      <c r="AX15" s="11">
        <v>6.1</v>
      </c>
      <c r="AY15" s="54">
        <f t="shared" si="17"/>
        <v>120.93249999999998</v>
      </c>
      <c r="AZ15" s="11">
        <v>7283</v>
      </c>
      <c r="BA15" s="32"/>
      <c r="BB15" s="11">
        <v>6.2</v>
      </c>
      <c r="BC15" s="11">
        <v>6</v>
      </c>
      <c r="BD15" s="54">
        <f t="shared" si="18"/>
        <v>111.60000000000001</v>
      </c>
      <c r="BE15" s="11">
        <v>8</v>
      </c>
      <c r="BF15" s="32"/>
      <c r="BG15" s="11">
        <v>7.1</v>
      </c>
      <c r="BH15" s="11">
        <v>6</v>
      </c>
      <c r="BI15" s="54">
        <f t="shared" si="19"/>
        <v>127.8</v>
      </c>
      <c r="BJ15" s="11">
        <v>7283</v>
      </c>
      <c r="BK15" s="32"/>
      <c r="BL15" s="11">
        <v>7.5</v>
      </c>
      <c r="BM15" s="11">
        <v>8</v>
      </c>
      <c r="BN15" s="54">
        <f t="shared" si="20"/>
        <v>240</v>
      </c>
      <c r="BO15" s="11">
        <v>7283</v>
      </c>
      <c r="BP15" s="32"/>
      <c r="BQ15" s="11">
        <v>8.6999999999999993</v>
      </c>
      <c r="BR15" s="11">
        <v>7.5</v>
      </c>
      <c r="BS15" s="54">
        <f t="shared" si="21"/>
        <v>244.68749999999997</v>
      </c>
      <c r="BT15" s="127" t="s">
        <v>62</v>
      </c>
      <c r="BV15" t="s">
        <v>56</v>
      </c>
    </row>
    <row r="16" spans="1:76" x14ac:dyDescent="0.2">
      <c r="A16" s="55"/>
      <c r="B16" s="11">
        <v>7284</v>
      </c>
      <c r="D16" s="11">
        <v>0</v>
      </c>
      <c r="E16" s="11">
        <v>0</v>
      </c>
      <c r="F16" s="54">
        <f t="shared" si="0"/>
        <v>0</v>
      </c>
      <c r="G16" s="11">
        <v>7284</v>
      </c>
      <c r="I16" s="11">
        <v>3</v>
      </c>
      <c r="J16" s="11">
        <v>4</v>
      </c>
      <c r="K16" s="54">
        <f t="shared" si="1"/>
        <v>24</v>
      </c>
      <c r="L16" s="11">
        <v>7284</v>
      </c>
      <c r="N16" s="11">
        <v>5</v>
      </c>
      <c r="O16" s="11">
        <v>5.6</v>
      </c>
      <c r="P16" s="54">
        <f t="shared" si="2"/>
        <v>78.399999999999991</v>
      </c>
      <c r="Q16" s="11">
        <v>7284</v>
      </c>
      <c r="S16" s="11">
        <v>6</v>
      </c>
      <c r="T16" s="11">
        <v>6.4</v>
      </c>
      <c r="U16" s="54">
        <f t="shared" si="3"/>
        <v>122.88000000000002</v>
      </c>
      <c r="V16" s="11">
        <v>7284</v>
      </c>
      <c r="X16" s="11">
        <v>7.1</v>
      </c>
      <c r="Y16" s="11">
        <v>7.5</v>
      </c>
      <c r="Z16" s="54">
        <f t="shared" si="4"/>
        <v>199.6875</v>
      </c>
      <c r="AA16" s="11">
        <v>7284</v>
      </c>
      <c r="AB16" s="32"/>
      <c r="AC16" s="11">
        <v>6</v>
      </c>
      <c r="AD16" s="11">
        <v>7</v>
      </c>
      <c r="AE16" s="54">
        <f t="shared" si="5"/>
        <v>147</v>
      </c>
      <c r="AF16" s="11">
        <v>7284</v>
      </c>
      <c r="AG16" s="32"/>
      <c r="AH16" s="11">
        <v>7.8</v>
      </c>
      <c r="AI16" s="11">
        <v>6.9</v>
      </c>
      <c r="AJ16" s="54">
        <f t="shared" si="14"/>
        <v>185.67900000000003</v>
      </c>
      <c r="AK16" s="11">
        <v>7284</v>
      </c>
      <c r="AL16" s="32"/>
      <c r="AM16" s="11">
        <v>7.1</v>
      </c>
      <c r="AN16" s="11">
        <v>7.1</v>
      </c>
      <c r="AO16" s="54">
        <f t="shared" si="15"/>
        <v>178.95549999999997</v>
      </c>
      <c r="AP16" s="11">
        <v>7284</v>
      </c>
      <c r="AQ16" s="32"/>
      <c r="AR16" s="11">
        <v>7.1</v>
      </c>
      <c r="AS16" s="11">
        <v>7.5</v>
      </c>
      <c r="AT16" s="54">
        <f t="shared" si="16"/>
        <v>199.6875</v>
      </c>
      <c r="AU16" s="11">
        <v>7284</v>
      </c>
      <c r="AV16" s="32"/>
      <c r="AW16" s="11">
        <v>8.1</v>
      </c>
      <c r="AX16" s="11">
        <v>7.5</v>
      </c>
      <c r="AY16" s="54">
        <f t="shared" si="17"/>
        <v>227.8125</v>
      </c>
      <c r="AZ16" s="11">
        <v>7284</v>
      </c>
      <c r="BA16" s="32"/>
      <c r="BB16" s="11">
        <v>8.1</v>
      </c>
      <c r="BC16" s="11">
        <v>8</v>
      </c>
      <c r="BD16" s="54">
        <f t="shared" si="18"/>
        <v>259.2</v>
      </c>
      <c r="BE16" s="11">
        <v>7284</v>
      </c>
      <c r="BF16" s="32"/>
      <c r="BG16" s="11">
        <v>10</v>
      </c>
      <c r="BH16" s="11">
        <v>8.5</v>
      </c>
      <c r="BI16" s="54">
        <f t="shared" si="19"/>
        <v>361.25</v>
      </c>
      <c r="BJ16" s="11">
        <v>7284</v>
      </c>
      <c r="BK16" s="32"/>
      <c r="BL16" s="11">
        <v>11</v>
      </c>
      <c r="BM16" s="11">
        <v>9.5</v>
      </c>
      <c r="BN16" s="54">
        <f t="shared" si="20"/>
        <v>496.375</v>
      </c>
      <c r="BO16" s="11">
        <v>7284</v>
      </c>
      <c r="BP16" s="32"/>
      <c r="BQ16" s="11">
        <v>13</v>
      </c>
      <c r="BR16" s="11">
        <v>10</v>
      </c>
      <c r="BS16" s="54">
        <f t="shared" si="21"/>
        <v>650</v>
      </c>
      <c r="BT16" s="127" t="s">
        <v>62</v>
      </c>
      <c r="BU16" s="44" t="s">
        <v>56</v>
      </c>
    </row>
    <row r="17" spans="1:74" x14ac:dyDescent="0.2">
      <c r="A17" s="55"/>
      <c r="B17" s="11">
        <v>7285</v>
      </c>
      <c r="D17" s="11">
        <v>0</v>
      </c>
      <c r="E17" s="11">
        <v>0</v>
      </c>
      <c r="F17" s="54">
        <f t="shared" si="0"/>
        <v>0</v>
      </c>
      <c r="G17" s="11">
        <v>7285</v>
      </c>
      <c r="I17" s="11">
        <v>3</v>
      </c>
      <c r="J17" s="11">
        <v>3.1</v>
      </c>
      <c r="K17" s="54">
        <f t="shared" si="1"/>
        <v>14.415000000000003</v>
      </c>
      <c r="L17" s="11">
        <v>7285</v>
      </c>
      <c r="N17" s="11">
        <v>5.0999999999999996</v>
      </c>
      <c r="O17" s="11">
        <v>4</v>
      </c>
      <c r="P17" s="54">
        <f t="shared" si="2"/>
        <v>40.799999999999997</v>
      </c>
      <c r="Q17" s="11">
        <v>7285</v>
      </c>
      <c r="S17" s="11">
        <v>8</v>
      </c>
      <c r="T17" s="11">
        <v>5</v>
      </c>
      <c r="U17" s="54">
        <f t="shared" si="3"/>
        <v>100</v>
      </c>
      <c r="V17" s="11">
        <v>7285</v>
      </c>
      <c r="X17" s="11">
        <v>6.2</v>
      </c>
      <c r="Y17" s="11">
        <v>5.2</v>
      </c>
      <c r="Z17" s="54">
        <f t="shared" si="4"/>
        <v>83.824000000000012</v>
      </c>
      <c r="AA17" s="11">
        <v>7285</v>
      </c>
      <c r="AB17" s="32"/>
      <c r="AC17" s="11">
        <v>8</v>
      </c>
      <c r="AD17" s="11">
        <v>6</v>
      </c>
      <c r="AE17" s="54">
        <f t="shared" si="5"/>
        <v>144</v>
      </c>
      <c r="AF17" s="11">
        <v>7285</v>
      </c>
      <c r="AG17" s="32"/>
      <c r="AH17" s="11">
        <v>9.1</v>
      </c>
      <c r="AI17" s="11">
        <v>5.3</v>
      </c>
      <c r="AJ17" s="54">
        <f t="shared" si="14"/>
        <v>127.8095</v>
      </c>
      <c r="AK17" s="11">
        <v>7285</v>
      </c>
      <c r="AL17" s="32"/>
      <c r="AM17" s="11">
        <v>8.5</v>
      </c>
      <c r="AN17" s="11">
        <v>6.8</v>
      </c>
      <c r="AO17" s="54">
        <f t="shared" si="15"/>
        <v>196.51999999999998</v>
      </c>
      <c r="AP17" s="11">
        <v>7285</v>
      </c>
      <c r="AQ17" s="32"/>
      <c r="AR17" s="11">
        <v>8.5</v>
      </c>
      <c r="AS17" s="11">
        <v>6</v>
      </c>
      <c r="AT17" s="54">
        <f t="shared" si="16"/>
        <v>153</v>
      </c>
      <c r="AU17" s="11">
        <v>7285</v>
      </c>
      <c r="AV17" s="32"/>
      <c r="AW17" s="11">
        <v>10</v>
      </c>
      <c r="AX17" s="11">
        <v>7</v>
      </c>
      <c r="AY17" s="54">
        <f t="shared" si="17"/>
        <v>245</v>
      </c>
      <c r="AZ17" s="11">
        <v>7285</v>
      </c>
      <c r="BA17" s="32"/>
      <c r="BB17" s="11">
        <v>10.5</v>
      </c>
      <c r="BC17" s="11">
        <v>7.1</v>
      </c>
      <c r="BD17" s="54">
        <f t="shared" si="18"/>
        <v>264.65249999999997</v>
      </c>
      <c r="BE17" s="11">
        <v>7285</v>
      </c>
      <c r="BF17" s="32"/>
      <c r="BG17" s="11">
        <v>11</v>
      </c>
      <c r="BH17" s="11">
        <v>8</v>
      </c>
      <c r="BI17" s="54">
        <f t="shared" si="19"/>
        <v>352</v>
      </c>
      <c r="BJ17" s="11">
        <v>7285</v>
      </c>
      <c r="BK17" s="32"/>
      <c r="BL17" s="11">
        <v>11.6</v>
      </c>
      <c r="BM17" s="11">
        <v>8.5</v>
      </c>
      <c r="BN17" s="54">
        <f t="shared" si="20"/>
        <v>419.05</v>
      </c>
      <c r="BO17" s="11">
        <v>7285</v>
      </c>
      <c r="BP17" s="32"/>
      <c r="BQ17" s="11">
        <v>12.5</v>
      </c>
      <c r="BR17" s="11">
        <v>9</v>
      </c>
      <c r="BS17" s="54">
        <f t="shared" si="21"/>
        <v>506.25</v>
      </c>
      <c r="BT17" s="127" t="s">
        <v>62</v>
      </c>
      <c r="BU17" s="44" t="s">
        <v>56</v>
      </c>
    </row>
    <row r="18" spans="1:74" x14ac:dyDescent="0.2">
      <c r="A18" s="55"/>
      <c r="B18" s="11">
        <v>7286</v>
      </c>
      <c r="D18" s="11">
        <v>0</v>
      </c>
      <c r="E18" s="11">
        <v>0</v>
      </c>
      <c r="F18" s="54">
        <f t="shared" si="0"/>
        <v>0</v>
      </c>
      <c r="G18" s="11">
        <v>7286</v>
      </c>
      <c r="I18" s="11">
        <v>3</v>
      </c>
      <c r="J18" s="11">
        <v>3</v>
      </c>
      <c r="K18" s="54">
        <f t="shared" si="1"/>
        <v>13.5</v>
      </c>
      <c r="L18" s="11">
        <v>7286</v>
      </c>
      <c r="N18" s="11">
        <v>4.2</v>
      </c>
      <c r="O18" s="11">
        <v>5</v>
      </c>
      <c r="P18" s="54">
        <f t="shared" si="2"/>
        <v>52.5</v>
      </c>
      <c r="Q18" s="11">
        <v>7286</v>
      </c>
      <c r="S18" s="11">
        <v>6</v>
      </c>
      <c r="T18" s="11">
        <v>6.5</v>
      </c>
      <c r="U18" s="54">
        <f t="shared" si="3"/>
        <v>126.75</v>
      </c>
      <c r="V18" s="11">
        <v>7286</v>
      </c>
      <c r="X18" s="11">
        <v>6.8</v>
      </c>
      <c r="Y18" s="11">
        <v>7</v>
      </c>
      <c r="Z18" s="54">
        <f t="shared" si="4"/>
        <v>166.6</v>
      </c>
      <c r="AA18" s="11">
        <v>7286</v>
      </c>
      <c r="AB18" s="32"/>
      <c r="AC18" s="11">
        <v>7</v>
      </c>
      <c r="AD18" s="11">
        <v>7.3</v>
      </c>
      <c r="AE18" s="54">
        <f t="shared" si="5"/>
        <v>186.51499999999999</v>
      </c>
      <c r="AF18" s="11">
        <v>7286</v>
      </c>
      <c r="AG18" s="32"/>
      <c r="AH18" s="11">
        <v>8</v>
      </c>
      <c r="AI18" s="11">
        <v>7</v>
      </c>
      <c r="AJ18" s="54">
        <f t="shared" si="14"/>
        <v>196</v>
      </c>
      <c r="AK18" s="11">
        <v>7286</v>
      </c>
      <c r="AL18" s="32"/>
      <c r="AM18" s="11">
        <v>6.7</v>
      </c>
      <c r="AN18" s="11">
        <v>7.5</v>
      </c>
      <c r="AO18" s="54">
        <f t="shared" si="15"/>
        <v>188.4375</v>
      </c>
      <c r="AP18" s="11">
        <v>7286</v>
      </c>
      <c r="AQ18" s="32"/>
      <c r="AR18" s="11">
        <v>6.5</v>
      </c>
      <c r="AS18" s="11">
        <v>7.7</v>
      </c>
      <c r="AT18" s="54">
        <f t="shared" si="16"/>
        <v>192.69250000000002</v>
      </c>
      <c r="AU18" s="11">
        <v>7286</v>
      </c>
      <c r="AV18" s="32"/>
      <c r="AW18" s="11">
        <v>6.7</v>
      </c>
      <c r="AX18" s="11">
        <v>7.2</v>
      </c>
      <c r="AY18" s="54">
        <f t="shared" si="17"/>
        <v>173.66400000000002</v>
      </c>
      <c r="AZ18" s="11">
        <v>7286</v>
      </c>
      <c r="BA18" s="32"/>
      <c r="BB18" s="11">
        <v>6.8</v>
      </c>
      <c r="BC18" s="11">
        <v>8</v>
      </c>
      <c r="BD18" s="54">
        <f t="shared" si="18"/>
        <v>217.6</v>
      </c>
      <c r="BE18" s="11">
        <v>7286</v>
      </c>
      <c r="BF18" s="32"/>
      <c r="BG18" s="11">
        <v>7.2</v>
      </c>
      <c r="BH18" s="11">
        <v>7</v>
      </c>
      <c r="BI18" s="54">
        <f t="shared" si="19"/>
        <v>176.4</v>
      </c>
      <c r="BJ18" s="11">
        <v>7286</v>
      </c>
      <c r="BK18" s="32"/>
      <c r="BL18" s="11">
        <v>7.2</v>
      </c>
      <c r="BM18" s="11">
        <v>8</v>
      </c>
      <c r="BN18" s="54">
        <f t="shared" si="20"/>
        <v>230.4</v>
      </c>
      <c r="BO18" s="11">
        <v>7286</v>
      </c>
      <c r="BP18" s="32"/>
      <c r="BQ18" s="11">
        <v>8</v>
      </c>
      <c r="BR18" s="11">
        <v>9</v>
      </c>
      <c r="BS18" s="54">
        <f t="shared" si="21"/>
        <v>324</v>
      </c>
      <c r="BT18" s="127" t="s">
        <v>62</v>
      </c>
      <c r="BV18" t="s">
        <v>56</v>
      </c>
    </row>
    <row r="19" spans="1:74" ht="16" customHeight="1" x14ac:dyDescent="0.2">
      <c r="A19" s="132"/>
      <c r="B19" s="11">
        <v>7287</v>
      </c>
      <c r="D19" s="11">
        <v>0</v>
      </c>
      <c r="E19" s="11">
        <v>0</v>
      </c>
      <c r="F19" s="54">
        <f t="shared" si="0"/>
        <v>0</v>
      </c>
      <c r="G19" s="11">
        <v>7287</v>
      </c>
      <c r="I19" s="11">
        <v>2</v>
      </c>
      <c r="J19" s="11">
        <v>2</v>
      </c>
      <c r="K19" s="54">
        <f t="shared" si="1"/>
        <v>4</v>
      </c>
      <c r="L19" s="11">
        <v>7287</v>
      </c>
      <c r="N19" s="11">
        <v>6.4</v>
      </c>
      <c r="O19" s="11">
        <v>6</v>
      </c>
      <c r="P19" s="54">
        <f t="shared" si="2"/>
        <v>115.2</v>
      </c>
      <c r="Q19" s="11">
        <v>7287</v>
      </c>
      <c r="S19" s="11">
        <v>5.5</v>
      </c>
      <c r="T19" s="11">
        <v>4.9000000000000004</v>
      </c>
      <c r="U19" s="54">
        <f t="shared" si="3"/>
        <v>66.027500000000018</v>
      </c>
      <c r="V19" s="11">
        <v>7287</v>
      </c>
      <c r="X19" s="11">
        <v>5</v>
      </c>
      <c r="Y19" s="11">
        <v>5.7</v>
      </c>
      <c r="Z19" s="54">
        <f t="shared" si="4"/>
        <v>81.225000000000009</v>
      </c>
      <c r="AA19" s="11">
        <v>7287</v>
      </c>
      <c r="AB19" s="32"/>
      <c r="AC19" s="11">
        <v>4.5</v>
      </c>
      <c r="AD19" s="11">
        <v>4.7</v>
      </c>
      <c r="AE19" s="54">
        <f t="shared" si="5"/>
        <v>49.702500000000008</v>
      </c>
      <c r="AF19" s="11">
        <v>7287</v>
      </c>
      <c r="AG19" s="32"/>
      <c r="AH19" s="11">
        <v>4</v>
      </c>
      <c r="AI19" s="11">
        <v>4</v>
      </c>
      <c r="AJ19" s="54">
        <f t="shared" si="14"/>
        <v>32</v>
      </c>
      <c r="AK19" s="11">
        <v>7287</v>
      </c>
      <c r="AL19" s="32"/>
      <c r="AM19" s="11">
        <v>2.5</v>
      </c>
      <c r="AN19" s="11">
        <v>2.5</v>
      </c>
      <c r="AO19" s="54">
        <f t="shared" si="15"/>
        <v>7.8125</v>
      </c>
      <c r="AP19" s="11">
        <v>7287</v>
      </c>
      <c r="AQ19" s="32"/>
      <c r="AR19" s="11">
        <v>1</v>
      </c>
      <c r="AS19" s="11">
        <v>1</v>
      </c>
      <c r="AT19" s="54">
        <f t="shared" si="16"/>
        <v>0.5</v>
      </c>
      <c r="AU19" s="11">
        <v>7287</v>
      </c>
      <c r="AV19" s="32"/>
      <c r="AW19" s="11">
        <v>1</v>
      </c>
      <c r="AX19" s="11">
        <v>1</v>
      </c>
      <c r="AY19" s="54">
        <f t="shared" si="17"/>
        <v>0.5</v>
      </c>
      <c r="AZ19" s="11">
        <v>7287</v>
      </c>
      <c r="BA19" s="32"/>
      <c r="BB19" s="11">
        <v>3</v>
      </c>
      <c r="BC19" s="11">
        <v>3</v>
      </c>
      <c r="BD19" s="54">
        <f t="shared" si="18"/>
        <v>13.5</v>
      </c>
      <c r="BE19" s="11">
        <v>7287</v>
      </c>
      <c r="BF19" s="32"/>
      <c r="BG19" s="11">
        <v>2</v>
      </c>
      <c r="BH19" s="11">
        <v>2</v>
      </c>
      <c r="BI19" s="54">
        <f t="shared" si="19"/>
        <v>4</v>
      </c>
      <c r="BJ19" s="11">
        <v>7287</v>
      </c>
      <c r="BK19" s="32"/>
      <c r="BL19" s="11">
        <v>1</v>
      </c>
      <c r="BM19" s="11">
        <v>1</v>
      </c>
      <c r="BN19" s="54">
        <f t="shared" si="20"/>
        <v>0.5</v>
      </c>
      <c r="BO19" s="11">
        <v>7287</v>
      </c>
      <c r="BP19" s="32"/>
      <c r="BQ19" s="11">
        <v>0</v>
      </c>
      <c r="BR19" s="11">
        <v>0</v>
      </c>
      <c r="BS19" s="54">
        <f t="shared" si="21"/>
        <v>0</v>
      </c>
      <c r="BT19" s="126" t="s">
        <v>61</v>
      </c>
    </row>
    <row r="20" spans="1:74" x14ac:dyDescent="0.2">
      <c r="A20" s="133"/>
      <c r="B20" s="11">
        <v>7288</v>
      </c>
      <c r="D20" s="11">
        <v>0</v>
      </c>
      <c r="E20" s="11">
        <v>0</v>
      </c>
      <c r="F20" s="54">
        <f t="shared" si="0"/>
        <v>0</v>
      </c>
      <c r="G20" s="11">
        <v>7288</v>
      </c>
      <c r="I20" s="11">
        <v>3</v>
      </c>
      <c r="J20" s="11">
        <v>3</v>
      </c>
      <c r="K20" s="54">
        <f t="shared" si="1"/>
        <v>13.5</v>
      </c>
      <c r="L20" s="11">
        <v>7288</v>
      </c>
      <c r="N20" s="11">
        <v>4.9000000000000004</v>
      </c>
      <c r="O20" s="11">
        <v>6</v>
      </c>
      <c r="P20" s="54">
        <f t="shared" si="2"/>
        <v>88.2</v>
      </c>
      <c r="Q20" s="11">
        <v>7288</v>
      </c>
      <c r="S20" s="11">
        <v>6</v>
      </c>
      <c r="T20" s="11">
        <v>6</v>
      </c>
      <c r="U20" s="54">
        <f t="shared" si="3"/>
        <v>108</v>
      </c>
      <c r="V20" s="11">
        <v>7288</v>
      </c>
      <c r="X20" s="11">
        <v>7</v>
      </c>
      <c r="Y20" s="11">
        <v>6.5</v>
      </c>
      <c r="Z20" s="54">
        <f t="shared" si="4"/>
        <v>147.875</v>
      </c>
      <c r="AA20" s="11">
        <v>7288</v>
      </c>
      <c r="AB20" s="32"/>
      <c r="AC20" s="11">
        <v>6</v>
      </c>
      <c r="AD20" s="11">
        <v>6.7</v>
      </c>
      <c r="AE20" s="54">
        <f t="shared" si="5"/>
        <v>134.67000000000002</v>
      </c>
      <c r="AF20" s="11">
        <v>7288</v>
      </c>
      <c r="AG20" s="32"/>
      <c r="AH20" s="11">
        <v>5.9</v>
      </c>
      <c r="AI20" s="11">
        <v>5.5</v>
      </c>
      <c r="AJ20" s="54">
        <f t="shared" si="14"/>
        <v>89.237500000000011</v>
      </c>
      <c r="AK20" s="11">
        <v>7288</v>
      </c>
      <c r="AL20" s="32"/>
      <c r="AM20" s="11">
        <v>5.2</v>
      </c>
      <c r="AN20" s="11">
        <v>5.5</v>
      </c>
      <c r="AO20" s="54">
        <f t="shared" si="15"/>
        <v>78.650000000000006</v>
      </c>
      <c r="AP20" s="11">
        <v>7288</v>
      </c>
      <c r="AQ20" s="32"/>
      <c r="AR20" s="11">
        <v>5.6</v>
      </c>
      <c r="AS20" s="11">
        <v>6.2</v>
      </c>
      <c r="AT20" s="54">
        <f t="shared" si="16"/>
        <v>107.63200000000001</v>
      </c>
      <c r="AU20" s="11">
        <v>7288</v>
      </c>
      <c r="AV20" s="32"/>
      <c r="AW20" s="11">
        <v>5.0999999999999996</v>
      </c>
      <c r="AX20" s="11">
        <v>6.1</v>
      </c>
      <c r="AY20" s="54">
        <f t="shared" si="17"/>
        <v>94.885499999999979</v>
      </c>
      <c r="AZ20" s="11">
        <v>7288</v>
      </c>
      <c r="BA20" s="32"/>
      <c r="BB20" s="11">
        <v>5.6</v>
      </c>
      <c r="BC20" s="11">
        <v>7.1</v>
      </c>
      <c r="BD20" s="54">
        <f t="shared" si="18"/>
        <v>141.14799999999997</v>
      </c>
      <c r="BE20" s="11">
        <v>7288</v>
      </c>
      <c r="BF20" s="32"/>
      <c r="BG20" s="11">
        <v>6.2</v>
      </c>
      <c r="BH20" s="11">
        <v>6.9</v>
      </c>
      <c r="BI20" s="54">
        <f t="shared" si="19"/>
        <v>147.59100000000004</v>
      </c>
      <c r="BJ20" s="11">
        <v>7288</v>
      </c>
      <c r="BK20" s="32"/>
      <c r="BL20" s="11">
        <v>7.2</v>
      </c>
      <c r="BM20" s="11">
        <v>8</v>
      </c>
      <c r="BN20" s="54">
        <f t="shared" si="20"/>
        <v>230.4</v>
      </c>
      <c r="BO20" s="11">
        <v>7288</v>
      </c>
      <c r="BP20" s="32"/>
      <c r="BQ20" s="11">
        <v>7.4</v>
      </c>
      <c r="BR20" s="11">
        <v>8.6999999999999993</v>
      </c>
      <c r="BS20" s="54">
        <f t="shared" si="21"/>
        <v>280.05299999999994</v>
      </c>
      <c r="BT20" s="127" t="s">
        <v>62</v>
      </c>
      <c r="BV20" t="s">
        <v>56</v>
      </c>
    </row>
    <row r="21" spans="1:74" x14ac:dyDescent="0.2">
      <c r="A21" s="133"/>
      <c r="B21" s="11">
        <v>7289</v>
      </c>
      <c r="D21" s="11">
        <v>0</v>
      </c>
      <c r="E21" s="11">
        <v>0</v>
      </c>
      <c r="F21" s="54">
        <f t="shared" si="0"/>
        <v>0</v>
      </c>
      <c r="G21" s="11">
        <v>7289</v>
      </c>
      <c r="I21" s="11">
        <v>2.2000000000000002</v>
      </c>
      <c r="J21" s="11">
        <v>2.2000000000000002</v>
      </c>
      <c r="K21" s="54">
        <f t="shared" si="1"/>
        <v>5.3240000000000016</v>
      </c>
      <c r="L21" s="11">
        <v>7289</v>
      </c>
      <c r="N21" s="11">
        <v>4.5999999999999996</v>
      </c>
      <c r="O21" s="11">
        <v>5</v>
      </c>
      <c r="P21" s="54">
        <f t="shared" si="2"/>
        <v>57.499999999999993</v>
      </c>
      <c r="Q21" s="11">
        <v>7289</v>
      </c>
      <c r="S21" s="11">
        <v>5.0999999999999996</v>
      </c>
      <c r="T21" s="11">
        <v>5.4</v>
      </c>
      <c r="U21" s="54">
        <f t="shared" si="3"/>
        <v>74.358000000000004</v>
      </c>
      <c r="V21" s="11">
        <v>7289</v>
      </c>
      <c r="X21" s="11">
        <v>6.2</v>
      </c>
      <c r="Y21" s="11">
        <v>6</v>
      </c>
      <c r="Z21" s="54">
        <f t="shared" si="4"/>
        <v>111.60000000000001</v>
      </c>
      <c r="AA21" s="11">
        <v>7289</v>
      </c>
      <c r="AB21" s="32"/>
      <c r="AC21" s="11">
        <v>8</v>
      </c>
      <c r="AD21" s="11">
        <v>6.5</v>
      </c>
      <c r="AE21" s="54">
        <f t="shared" si="5"/>
        <v>169</v>
      </c>
      <c r="AF21" s="11">
        <v>7289</v>
      </c>
      <c r="AG21" s="32"/>
      <c r="AH21" s="11">
        <v>5.8</v>
      </c>
      <c r="AI21" s="11">
        <v>6.2</v>
      </c>
      <c r="AJ21" s="54">
        <f t="shared" si="14"/>
        <v>111.47600000000001</v>
      </c>
      <c r="AK21" s="11">
        <v>7289</v>
      </c>
      <c r="AL21" s="32"/>
      <c r="AM21" s="11">
        <v>6</v>
      </c>
      <c r="AN21" s="11">
        <v>6.1</v>
      </c>
      <c r="AO21" s="54">
        <f t="shared" si="15"/>
        <v>111.62999999999998</v>
      </c>
      <c r="AP21" s="11">
        <v>7289</v>
      </c>
      <c r="AQ21" s="32"/>
      <c r="AR21" s="11">
        <v>7</v>
      </c>
      <c r="AS21" s="11">
        <v>7.1</v>
      </c>
      <c r="AT21" s="54">
        <f t="shared" si="16"/>
        <v>176.435</v>
      </c>
      <c r="AU21" s="11">
        <v>7289</v>
      </c>
      <c r="AV21" s="32"/>
      <c r="AW21" s="11">
        <v>7.2</v>
      </c>
      <c r="AX21" s="11">
        <v>6.5</v>
      </c>
      <c r="AY21" s="54">
        <f t="shared" si="17"/>
        <v>152.1</v>
      </c>
      <c r="AZ21" s="11">
        <v>7289</v>
      </c>
      <c r="BA21" s="32"/>
      <c r="BB21" s="11">
        <v>8</v>
      </c>
      <c r="BC21" s="11">
        <v>6.5</v>
      </c>
      <c r="BD21" s="54">
        <f t="shared" si="18"/>
        <v>169</v>
      </c>
      <c r="BE21" s="11">
        <v>7289</v>
      </c>
      <c r="BF21" s="32"/>
      <c r="BG21" s="11">
        <v>7</v>
      </c>
      <c r="BH21" s="11">
        <v>7</v>
      </c>
      <c r="BI21" s="54">
        <f t="shared" si="19"/>
        <v>171.5</v>
      </c>
      <c r="BJ21" s="11">
        <v>7289</v>
      </c>
      <c r="BK21" s="32"/>
      <c r="BL21" s="11">
        <v>7.5</v>
      </c>
      <c r="BM21" s="11">
        <v>7.3</v>
      </c>
      <c r="BN21" s="54">
        <f t="shared" si="20"/>
        <v>199.83750000000001</v>
      </c>
      <c r="BO21" s="11">
        <v>7289</v>
      </c>
      <c r="BP21" s="32"/>
      <c r="BQ21" s="11">
        <v>8.5</v>
      </c>
      <c r="BR21" s="11">
        <v>7</v>
      </c>
      <c r="BS21" s="54">
        <f t="shared" si="21"/>
        <v>208.25</v>
      </c>
      <c r="BT21" s="127" t="s">
        <v>62</v>
      </c>
      <c r="BV21" t="s">
        <v>56</v>
      </c>
    </row>
    <row r="22" spans="1:74" x14ac:dyDescent="0.2">
      <c r="A22" s="133"/>
      <c r="B22" s="11">
        <v>7290</v>
      </c>
      <c r="D22" s="11">
        <v>0</v>
      </c>
      <c r="E22" s="11">
        <v>0</v>
      </c>
      <c r="F22" s="54">
        <f t="shared" si="0"/>
        <v>0</v>
      </c>
      <c r="G22" s="11">
        <v>7290</v>
      </c>
      <c r="I22" s="11">
        <v>1.5</v>
      </c>
      <c r="J22" s="11">
        <v>1.5</v>
      </c>
      <c r="K22" s="54">
        <f t="shared" si="1"/>
        <v>1.6875</v>
      </c>
      <c r="L22" s="11">
        <v>7290</v>
      </c>
      <c r="N22" s="11">
        <v>3</v>
      </c>
      <c r="O22" s="11">
        <v>3</v>
      </c>
      <c r="P22" s="54">
        <f t="shared" si="2"/>
        <v>13.5</v>
      </c>
      <c r="Q22" s="11">
        <v>7290</v>
      </c>
      <c r="S22" s="11">
        <v>2</v>
      </c>
      <c r="T22" s="11">
        <v>2</v>
      </c>
      <c r="U22" s="54">
        <f t="shared" si="3"/>
        <v>4</v>
      </c>
      <c r="V22" s="11">
        <v>7290</v>
      </c>
      <c r="X22" s="11">
        <v>2</v>
      </c>
      <c r="Y22" s="11">
        <v>2</v>
      </c>
      <c r="Z22" s="54">
        <f t="shared" si="4"/>
        <v>4</v>
      </c>
      <c r="AA22" s="11">
        <v>7290</v>
      </c>
      <c r="AB22" s="32"/>
      <c r="AC22" s="11">
        <v>3</v>
      </c>
      <c r="AD22" s="11">
        <v>3</v>
      </c>
      <c r="AE22" s="54">
        <f t="shared" si="5"/>
        <v>13.5</v>
      </c>
      <c r="AF22" s="11">
        <v>7290</v>
      </c>
      <c r="AG22" s="32"/>
      <c r="AH22" s="11">
        <v>0</v>
      </c>
      <c r="AI22" s="11">
        <v>0</v>
      </c>
      <c r="AJ22" s="54">
        <f t="shared" si="14"/>
        <v>0</v>
      </c>
      <c r="AK22" s="11">
        <v>7290</v>
      </c>
      <c r="AL22" s="32"/>
      <c r="AM22" s="11">
        <v>0</v>
      </c>
      <c r="AN22" s="11">
        <v>0</v>
      </c>
      <c r="AO22" s="54">
        <f t="shared" si="15"/>
        <v>0</v>
      </c>
      <c r="AP22" s="11">
        <v>7290</v>
      </c>
      <c r="AQ22" s="32"/>
      <c r="AR22" s="11">
        <v>0</v>
      </c>
      <c r="AS22" s="11">
        <v>0</v>
      </c>
      <c r="AT22" s="54">
        <f t="shared" si="16"/>
        <v>0</v>
      </c>
      <c r="AU22" s="11">
        <v>7290</v>
      </c>
      <c r="AV22" s="32"/>
      <c r="AW22" s="11">
        <v>0</v>
      </c>
      <c r="AX22" s="11">
        <v>0</v>
      </c>
      <c r="AY22" s="54">
        <f t="shared" si="17"/>
        <v>0</v>
      </c>
      <c r="AZ22" s="11">
        <v>7290</v>
      </c>
      <c r="BA22" s="32"/>
      <c r="BB22" s="11">
        <v>0</v>
      </c>
      <c r="BC22" s="11">
        <v>0</v>
      </c>
      <c r="BD22" s="54">
        <f t="shared" si="18"/>
        <v>0</v>
      </c>
      <c r="BE22" s="11">
        <v>7290</v>
      </c>
      <c r="BF22" s="32"/>
      <c r="BG22" s="11">
        <v>0</v>
      </c>
      <c r="BH22" s="11">
        <v>0</v>
      </c>
      <c r="BI22" s="54">
        <f t="shared" si="19"/>
        <v>0</v>
      </c>
      <c r="BJ22" s="11">
        <v>7290</v>
      </c>
      <c r="BK22" s="32"/>
      <c r="BL22" s="11">
        <v>0</v>
      </c>
      <c r="BM22" s="11">
        <v>0</v>
      </c>
      <c r="BN22" s="54">
        <f t="shared" si="20"/>
        <v>0</v>
      </c>
      <c r="BO22" s="11">
        <v>7290</v>
      </c>
      <c r="BP22" s="32"/>
      <c r="BQ22" s="11">
        <v>0</v>
      </c>
      <c r="BR22" s="11">
        <v>0</v>
      </c>
      <c r="BS22" s="54">
        <f t="shared" si="21"/>
        <v>0</v>
      </c>
      <c r="BT22" s="126" t="s">
        <v>61</v>
      </c>
    </row>
    <row r="23" spans="1:74" x14ac:dyDescent="0.2">
      <c r="A23" s="133"/>
      <c r="B23" s="11">
        <v>7291</v>
      </c>
      <c r="D23" s="11">
        <v>0</v>
      </c>
      <c r="E23" s="11">
        <v>0</v>
      </c>
      <c r="F23" s="54">
        <f t="shared" si="0"/>
        <v>0</v>
      </c>
      <c r="G23" s="11">
        <v>7291</v>
      </c>
      <c r="I23" s="11">
        <v>3</v>
      </c>
      <c r="J23" s="11">
        <v>3</v>
      </c>
      <c r="K23" s="54">
        <f t="shared" si="1"/>
        <v>13.5</v>
      </c>
      <c r="L23" s="11">
        <v>7291</v>
      </c>
      <c r="N23" s="11">
        <v>5.0999999999999996</v>
      </c>
      <c r="O23" s="11">
        <v>5</v>
      </c>
      <c r="P23" s="54">
        <f t="shared" si="2"/>
        <v>63.749999999999993</v>
      </c>
      <c r="Q23" s="11">
        <v>7291</v>
      </c>
      <c r="S23" s="11">
        <v>6</v>
      </c>
      <c r="T23" s="11">
        <v>6</v>
      </c>
      <c r="U23" s="54">
        <f t="shared" si="3"/>
        <v>108</v>
      </c>
      <c r="V23" s="11">
        <v>7291</v>
      </c>
      <c r="X23" s="11">
        <v>5.2</v>
      </c>
      <c r="Y23" s="11">
        <v>6</v>
      </c>
      <c r="Z23" s="54">
        <f t="shared" si="4"/>
        <v>93.600000000000009</v>
      </c>
      <c r="AA23" s="11">
        <v>7291</v>
      </c>
      <c r="AB23" s="32"/>
      <c r="AC23" s="11">
        <v>6</v>
      </c>
      <c r="AD23" s="11">
        <v>6</v>
      </c>
      <c r="AE23" s="54">
        <f t="shared" si="5"/>
        <v>108</v>
      </c>
      <c r="AF23" s="11">
        <v>7291</v>
      </c>
      <c r="AG23" s="32"/>
      <c r="AH23" s="11">
        <v>5.6</v>
      </c>
      <c r="AI23" s="11">
        <v>5.2</v>
      </c>
      <c r="AJ23" s="54">
        <f t="shared" si="14"/>
        <v>75.712000000000003</v>
      </c>
      <c r="AK23" s="11">
        <v>7291</v>
      </c>
      <c r="AL23" s="32"/>
      <c r="AM23" s="11">
        <v>5.0999999999999996</v>
      </c>
      <c r="AN23" s="11">
        <v>6.1</v>
      </c>
      <c r="AO23" s="54">
        <f t="shared" si="15"/>
        <v>94.885499999999979</v>
      </c>
      <c r="AP23" s="11">
        <v>7291</v>
      </c>
      <c r="AQ23" s="32"/>
      <c r="AR23" s="11">
        <v>5.2</v>
      </c>
      <c r="AS23" s="11">
        <v>6</v>
      </c>
      <c r="AT23" s="54">
        <f t="shared" si="16"/>
        <v>93.600000000000009</v>
      </c>
      <c r="AU23" s="11">
        <v>7291</v>
      </c>
      <c r="AV23" s="32"/>
      <c r="AW23" s="11">
        <v>6</v>
      </c>
      <c r="AX23" s="11">
        <v>6.1</v>
      </c>
      <c r="AY23" s="54">
        <f t="shared" si="17"/>
        <v>111.62999999999998</v>
      </c>
      <c r="AZ23" s="11">
        <v>7291</v>
      </c>
      <c r="BA23" s="32"/>
      <c r="BB23" s="11">
        <v>6</v>
      </c>
      <c r="BC23" s="11">
        <v>6</v>
      </c>
      <c r="BD23" s="54">
        <f t="shared" si="18"/>
        <v>108</v>
      </c>
      <c r="BE23" s="11">
        <v>7291</v>
      </c>
      <c r="BF23" s="32"/>
      <c r="BG23" s="11">
        <v>5</v>
      </c>
      <c r="BH23" s="11">
        <v>6.5</v>
      </c>
      <c r="BI23" s="54">
        <f t="shared" si="19"/>
        <v>105.625</v>
      </c>
      <c r="BJ23" s="11">
        <v>7291</v>
      </c>
      <c r="BK23" s="32"/>
      <c r="BL23" s="11">
        <v>5</v>
      </c>
      <c r="BM23" s="11">
        <v>6.2</v>
      </c>
      <c r="BN23" s="54">
        <f t="shared" si="20"/>
        <v>96.100000000000009</v>
      </c>
      <c r="BO23" s="11">
        <v>7291</v>
      </c>
      <c r="BP23" s="32"/>
      <c r="BQ23" s="11">
        <v>6</v>
      </c>
      <c r="BR23" s="11">
        <v>7</v>
      </c>
      <c r="BS23" s="54">
        <f t="shared" si="21"/>
        <v>147</v>
      </c>
      <c r="BT23" s="128" t="s">
        <v>64</v>
      </c>
    </row>
    <row r="24" spans="1:74" x14ac:dyDescent="0.2">
      <c r="A24" s="133"/>
      <c r="B24" s="11">
        <v>7292</v>
      </c>
      <c r="D24" s="11">
        <v>0</v>
      </c>
      <c r="E24" s="11">
        <v>0</v>
      </c>
      <c r="F24" s="54">
        <f t="shared" si="0"/>
        <v>0</v>
      </c>
      <c r="G24" s="11">
        <v>7292</v>
      </c>
      <c r="I24" s="11">
        <v>3.8</v>
      </c>
      <c r="J24" s="11">
        <v>4</v>
      </c>
      <c r="K24" s="54">
        <f t="shared" si="1"/>
        <v>30.4</v>
      </c>
      <c r="L24" s="11">
        <v>7292</v>
      </c>
      <c r="N24" s="11">
        <v>5</v>
      </c>
      <c r="O24" s="11">
        <v>4.5</v>
      </c>
      <c r="P24" s="54">
        <f t="shared" si="2"/>
        <v>50.625</v>
      </c>
      <c r="Q24" s="11">
        <v>7292</v>
      </c>
      <c r="S24" s="11">
        <v>6.2</v>
      </c>
      <c r="T24" s="11">
        <v>5.9</v>
      </c>
      <c r="U24" s="54">
        <f t="shared" si="3"/>
        <v>107.91100000000002</v>
      </c>
      <c r="V24" s="11">
        <v>7292</v>
      </c>
      <c r="X24" s="11">
        <v>7</v>
      </c>
      <c r="Y24" s="11">
        <v>5.2</v>
      </c>
      <c r="Z24" s="54">
        <f t="shared" si="4"/>
        <v>94.640000000000015</v>
      </c>
      <c r="AA24" s="11">
        <v>7292</v>
      </c>
      <c r="AB24" s="32"/>
      <c r="AC24" s="11">
        <v>5.9</v>
      </c>
      <c r="AD24" s="11">
        <v>5.5</v>
      </c>
      <c r="AE24" s="54">
        <f t="shared" si="5"/>
        <v>89.237500000000011</v>
      </c>
      <c r="AF24" s="11">
        <v>7292</v>
      </c>
      <c r="AG24" s="32"/>
      <c r="AH24" s="11">
        <v>4.8</v>
      </c>
      <c r="AI24" s="11">
        <v>3.8</v>
      </c>
      <c r="AJ24" s="54">
        <f t="shared" si="14"/>
        <v>34.655999999999999</v>
      </c>
      <c r="AK24" s="11">
        <v>7292</v>
      </c>
      <c r="AL24" s="32"/>
      <c r="AM24" s="11">
        <v>5</v>
      </c>
      <c r="AN24" s="11">
        <v>4</v>
      </c>
      <c r="AO24" s="54">
        <f t="shared" si="15"/>
        <v>40</v>
      </c>
      <c r="AP24" s="11">
        <v>7292</v>
      </c>
      <c r="AQ24" s="32"/>
      <c r="AR24" s="11">
        <v>3.5</v>
      </c>
      <c r="AS24" s="11">
        <v>2</v>
      </c>
      <c r="AT24" s="54">
        <f t="shared" si="16"/>
        <v>7</v>
      </c>
      <c r="AU24" s="11">
        <v>7292</v>
      </c>
      <c r="AV24" s="32"/>
      <c r="AW24" s="11">
        <v>2</v>
      </c>
      <c r="AX24" s="11">
        <v>2</v>
      </c>
      <c r="AY24" s="54">
        <f t="shared" si="17"/>
        <v>4</v>
      </c>
      <c r="AZ24" s="11">
        <v>7292</v>
      </c>
      <c r="BA24" s="32"/>
      <c r="BB24" s="11">
        <v>2</v>
      </c>
      <c r="BC24" s="11">
        <v>2</v>
      </c>
      <c r="BD24" s="54">
        <f t="shared" si="18"/>
        <v>4</v>
      </c>
      <c r="BE24" s="11">
        <v>7292</v>
      </c>
      <c r="BF24" s="32"/>
      <c r="BG24" s="11">
        <v>1</v>
      </c>
      <c r="BH24" s="11">
        <v>1</v>
      </c>
      <c r="BI24" s="54">
        <f t="shared" si="19"/>
        <v>0.5</v>
      </c>
      <c r="BJ24" s="11">
        <v>7292</v>
      </c>
      <c r="BK24" s="32"/>
      <c r="BL24" s="11">
        <v>0</v>
      </c>
      <c r="BM24" s="11">
        <v>0</v>
      </c>
      <c r="BN24" s="54">
        <f t="shared" si="20"/>
        <v>0</v>
      </c>
      <c r="BO24" s="11">
        <v>7292</v>
      </c>
      <c r="BP24" s="32"/>
      <c r="BQ24" s="11">
        <v>0</v>
      </c>
      <c r="BR24" s="11">
        <v>0</v>
      </c>
      <c r="BS24" s="54">
        <f t="shared" si="21"/>
        <v>0</v>
      </c>
      <c r="BT24" s="126" t="s">
        <v>61</v>
      </c>
    </row>
    <row r="25" spans="1:74" x14ac:dyDescent="0.2">
      <c r="A25" s="133"/>
      <c r="B25" s="11">
        <v>7293</v>
      </c>
      <c r="D25" s="11">
        <v>0</v>
      </c>
      <c r="E25" s="11">
        <v>0</v>
      </c>
      <c r="F25" s="54">
        <f t="shared" si="0"/>
        <v>0</v>
      </c>
      <c r="G25" s="11">
        <v>7293</v>
      </c>
      <c r="I25" s="11">
        <v>2</v>
      </c>
      <c r="J25" s="11">
        <v>2</v>
      </c>
      <c r="K25" s="54">
        <f t="shared" si="1"/>
        <v>4</v>
      </c>
      <c r="L25" s="11">
        <v>7293</v>
      </c>
      <c r="N25" s="11">
        <v>4.9000000000000004</v>
      </c>
      <c r="O25" s="11">
        <v>5.2</v>
      </c>
      <c r="P25" s="54">
        <f t="shared" si="2"/>
        <v>66.248000000000005</v>
      </c>
      <c r="Q25" s="11">
        <v>7293</v>
      </c>
      <c r="S25" s="11">
        <v>6</v>
      </c>
      <c r="T25" s="11">
        <v>6</v>
      </c>
      <c r="U25" s="54">
        <f t="shared" si="3"/>
        <v>108</v>
      </c>
      <c r="V25" s="11">
        <v>7293</v>
      </c>
      <c r="X25" s="11">
        <v>6</v>
      </c>
      <c r="Y25" s="11">
        <v>6.2</v>
      </c>
      <c r="Z25" s="54">
        <f t="shared" si="4"/>
        <v>115.32000000000002</v>
      </c>
      <c r="AA25" s="11">
        <v>7293</v>
      </c>
      <c r="AB25" s="32"/>
      <c r="AC25" s="11">
        <v>5.0999999999999996</v>
      </c>
      <c r="AD25" s="11">
        <v>5.0999999999999996</v>
      </c>
      <c r="AE25" s="54">
        <f t="shared" si="5"/>
        <v>66.325499999999991</v>
      </c>
      <c r="AF25" s="11">
        <v>7293</v>
      </c>
      <c r="AG25" s="32"/>
      <c r="AH25" s="11">
        <v>5</v>
      </c>
      <c r="AI25" s="11">
        <v>4</v>
      </c>
      <c r="AJ25" s="54">
        <f t="shared" si="14"/>
        <v>40</v>
      </c>
      <c r="AK25" s="11">
        <v>7293</v>
      </c>
      <c r="AL25" s="32"/>
      <c r="AM25" s="11">
        <v>5</v>
      </c>
      <c r="AN25" s="11">
        <v>4.2</v>
      </c>
      <c r="AO25" s="54">
        <f t="shared" si="15"/>
        <v>44.1</v>
      </c>
      <c r="AP25" s="11">
        <v>7293</v>
      </c>
      <c r="AQ25" s="32"/>
      <c r="AR25" s="11">
        <v>5</v>
      </c>
      <c r="AS25" s="11">
        <v>4</v>
      </c>
      <c r="AT25" s="54">
        <f t="shared" si="16"/>
        <v>40</v>
      </c>
      <c r="AU25" s="11">
        <v>7293</v>
      </c>
      <c r="AV25" s="32"/>
      <c r="AW25" s="11">
        <v>5</v>
      </c>
      <c r="AX25" s="11">
        <v>4.5</v>
      </c>
      <c r="AY25" s="54">
        <f t="shared" si="17"/>
        <v>50.625</v>
      </c>
      <c r="AZ25" s="11">
        <v>7293</v>
      </c>
      <c r="BA25" s="32"/>
      <c r="BB25" s="11">
        <v>5</v>
      </c>
      <c r="BC25" s="11">
        <v>5</v>
      </c>
      <c r="BD25" s="54">
        <f t="shared" si="18"/>
        <v>62.5</v>
      </c>
      <c r="BE25" s="11">
        <v>7293</v>
      </c>
      <c r="BF25" s="32"/>
      <c r="BG25" s="11">
        <v>4.0999999999999996</v>
      </c>
      <c r="BH25" s="11">
        <v>4</v>
      </c>
      <c r="BI25" s="54">
        <f t="shared" si="19"/>
        <v>32.799999999999997</v>
      </c>
      <c r="BJ25" s="11">
        <v>7293</v>
      </c>
      <c r="BK25" s="32"/>
      <c r="BL25" s="11">
        <v>4.5</v>
      </c>
      <c r="BM25" s="11">
        <v>4.5</v>
      </c>
      <c r="BN25" s="54">
        <f t="shared" si="20"/>
        <v>45.5625</v>
      </c>
      <c r="BO25" s="11">
        <v>7293</v>
      </c>
      <c r="BP25" s="32"/>
      <c r="BQ25" s="11">
        <v>6.7</v>
      </c>
      <c r="BR25" s="11">
        <v>5</v>
      </c>
      <c r="BS25" s="54">
        <f t="shared" si="21"/>
        <v>83.75</v>
      </c>
      <c r="BT25" s="128" t="s">
        <v>64</v>
      </c>
    </row>
    <row r="26" spans="1:74" x14ac:dyDescent="0.2">
      <c r="A26" s="133"/>
      <c r="B26" s="11">
        <v>7294</v>
      </c>
      <c r="D26" s="11">
        <v>0</v>
      </c>
      <c r="E26" s="11">
        <v>0</v>
      </c>
      <c r="F26" s="54">
        <f t="shared" si="0"/>
        <v>0</v>
      </c>
      <c r="G26" s="11">
        <v>7294</v>
      </c>
      <c r="I26" s="11">
        <v>3</v>
      </c>
      <c r="J26" s="11">
        <v>3</v>
      </c>
      <c r="K26" s="54">
        <f t="shared" si="1"/>
        <v>13.5</v>
      </c>
      <c r="L26" s="11">
        <v>7294</v>
      </c>
      <c r="N26" s="11">
        <v>5.5</v>
      </c>
      <c r="O26" s="11">
        <v>6</v>
      </c>
      <c r="P26" s="54">
        <f t="shared" si="2"/>
        <v>99</v>
      </c>
      <c r="Q26" s="11">
        <v>7294</v>
      </c>
      <c r="S26" s="11">
        <v>6</v>
      </c>
      <c r="T26" s="11">
        <v>5</v>
      </c>
      <c r="U26" s="54">
        <f t="shared" si="3"/>
        <v>75</v>
      </c>
      <c r="V26" s="11">
        <v>7294</v>
      </c>
      <c r="X26" s="11">
        <v>6</v>
      </c>
      <c r="Y26" s="11">
        <v>6</v>
      </c>
      <c r="Z26" s="54">
        <f t="shared" si="4"/>
        <v>108</v>
      </c>
      <c r="AA26" s="11">
        <v>7294</v>
      </c>
      <c r="AB26" s="32"/>
      <c r="AC26" s="11">
        <v>4.2</v>
      </c>
      <c r="AD26" s="11">
        <v>5</v>
      </c>
      <c r="AE26" s="54">
        <f t="shared" si="5"/>
        <v>52.5</v>
      </c>
      <c r="AF26" s="11">
        <v>7294</v>
      </c>
      <c r="AG26" s="32"/>
      <c r="AH26" s="11">
        <v>4</v>
      </c>
      <c r="AI26" s="11">
        <v>4</v>
      </c>
      <c r="AJ26" s="54">
        <f t="shared" si="14"/>
        <v>32</v>
      </c>
      <c r="AK26" s="11">
        <v>7294</v>
      </c>
      <c r="AL26" s="32"/>
      <c r="AM26" s="11">
        <v>3.5</v>
      </c>
      <c r="AN26" s="11">
        <v>4.2</v>
      </c>
      <c r="AO26" s="54">
        <f t="shared" si="15"/>
        <v>30.87</v>
      </c>
      <c r="AP26" s="11">
        <v>7294</v>
      </c>
      <c r="AQ26" s="32"/>
      <c r="AR26" s="11">
        <v>3.5</v>
      </c>
      <c r="AS26" s="11">
        <v>3.5</v>
      </c>
      <c r="AT26" s="54">
        <f t="shared" si="16"/>
        <v>21.4375</v>
      </c>
      <c r="AU26" s="11">
        <v>7294</v>
      </c>
      <c r="AV26" s="32"/>
      <c r="AW26" s="11">
        <v>4</v>
      </c>
      <c r="AX26" s="11">
        <v>4</v>
      </c>
      <c r="AY26" s="54">
        <f t="shared" si="17"/>
        <v>32</v>
      </c>
      <c r="AZ26" s="11">
        <v>7294</v>
      </c>
      <c r="BA26" s="32"/>
      <c r="BB26" s="11">
        <v>2</v>
      </c>
      <c r="BC26" s="11">
        <v>2</v>
      </c>
      <c r="BD26" s="54">
        <f t="shared" si="18"/>
        <v>4</v>
      </c>
      <c r="BE26" s="11">
        <v>7294</v>
      </c>
      <c r="BF26" s="32"/>
      <c r="BG26" s="11">
        <v>2</v>
      </c>
      <c r="BH26" s="11">
        <v>2</v>
      </c>
      <c r="BI26" s="54">
        <f t="shared" si="19"/>
        <v>4</v>
      </c>
      <c r="BJ26" s="11">
        <v>7294</v>
      </c>
      <c r="BK26" s="32"/>
      <c r="BL26" s="11">
        <v>3</v>
      </c>
      <c r="BM26" s="11">
        <v>3</v>
      </c>
      <c r="BN26" s="54">
        <f t="shared" si="20"/>
        <v>13.5</v>
      </c>
      <c r="BO26" s="11">
        <v>7294</v>
      </c>
      <c r="BP26" s="32"/>
      <c r="BQ26" s="11">
        <v>2</v>
      </c>
      <c r="BR26" s="11">
        <v>2</v>
      </c>
      <c r="BS26" s="54">
        <f t="shared" si="21"/>
        <v>4</v>
      </c>
      <c r="BT26" s="128" t="s">
        <v>64</v>
      </c>
    </row>
    <row r="27" spans="1:74" x14ac:dyDescent="0.2">
      <c r="A27" s="133"/>
      <c r="B27" s="11">
        <v>7295</v>
      </c>
      <c r="D27" s="11">
        <v>0</v>
      </c>
      <c r="E27" s="11">
        <v>0</v>
      </c>
      <c r="F27" s="54">
        <f t="shared" si="0"/>
        <v>0</v>
      </c>
      <c r="G27" s="11">
        <v>7295</v>
      </c>
      <c r="I27" s="11">
        <v>4</v>
      </c>
      <c r="J27" s="11">
        <v>4</v>
      </c>
      <c r="K27" s="54">
        <f t="shared" si="1"/>
        <v>32</v>
      </c>
      <c r="L27" s="11">
        <v>7295</v>
      </c>
      <c r="N27" s="11">
        <v>5</v>
      </c>
      <c r="O27" s="11">
        <v>4.2</v>
      </c>
      <c r="P27" s="54">
        <f t="shared" si="2"/>
        <v>44.1</v>
      </c>
      <c r="Q27" s="11">
        <v>7295</v>
      </c>
      <c r="S27" s="11">
        <v>6.5</v>
      </c>
      <c r="T27" s="11">
        <v>6</v>
      </c>
      <c r="U27" s="54">
        <f t="shared" si="3"/>
        <v>117</v>
      </c>
      <c r="V27" s="11">
        <v>7295</v>
      </c>
      <c r="X27" s="11">
        <v>6</v>
      </c>
      <c r="Y27" s="11">
        <v>6.5</v>
      </c>
      <c r="Z27" s="54">
        <f t="shared" si="4"/>
        <v>126.75</v>
      </c>
      <c r="AA27" s="11">
        <v>7295</v>
      </c>
      <c r="AB27" s="32"/>
      <c r="AC27" s="11">
        <v>6</v>
      </c>
      <c r="AD27" s="11">
        <v>5.9</v>
      </c>
      <c r="AE27" s="54">
        <f t="shared" si="5"/>
        <v>104.43</v>
      </c>
      <c r="AF27" s="11">
        <v>7295</v>
      </c>
      <c r="AG27" s="32"/>
      <c r="AH27" s="11">
        <v>5</v>
      </c>
      <c r="AI27" s="11">
        <v>4.5</v>
      </c>
      <c r="AJ27" s="54">
        <f t="shared" si="14"/>
        <v>50.625</v>
      </c>
      <c r="AK27" s="11">
        <v>7295</v>
      </c>
      <c r="AL27" s="32"/>
      <c r="AM27" s="11">
        <v>5</v>
      </c>
      <c r="AN27" s="11">
        <v>5</v>
      </c>
      <c r="AO27" s="54">
        <f t="shared" si="15"/>
        <v>62.5</v>
      </c>
      <c r="AP27" s="11">
        <v>7295</v>
      </c>
      <c r="AQ27" s="32"/>
      <c r="AR27" s="11">
        <v>5</v>
      </c>
      <c r="AS27" s="11">
        <v>4</v>
      </c>
      <c r="AT27" s="54">
        <f t="shared" si="16"/>
        <v>40</v>
      </c>
      <c r="AU27" s="11">
        <v>7295</v>
      </c>
      <c r="AV27" s="32"/>
      <c r="AW27" s="11">
        <v>4</v>
      </c>
      <c r="AX27" s="11">
        <v>4.5</v>
      </c>
      <c r="AY27" s="54">
        <f t="shared" si="17"/>
        <v>40.5</v>
      </c>
      <c r="AZ27" s="11">
        <v>7295</v>
      </c>
      <c r="BA27" s="32"/>
      <c r="BB27" s="11">
        <v>4.0999999999999996</v>
      </c>
      <c r="BC27" s="11">
        <v>4.5</v>
      </c>
      <c r="BD27" s="54">
        <f t="shared" si="18"/>
        <v>41.512499999999996</v>
      </c>
      <c r="BE27" s="11">
        <v>7295</v>
      </c>
      <c r="BF27" s="32"/>
      <c r="BG27" s="11">
        <v>4</v>
      </c>
      <c r="BH27" s="11">
        <v>4</v>
      </c>
      <c r="BI27" s="54">
        <f t="shared" si="19"/>
        <v>32</v>
      </c>
      <c r="BJ27" s="11">
        <v>7295</v>
      </c>
      <c r="BK27" s="32"/>
      <c r="BL27" s="11">
        <v>3.5</v>
      </c>
      <c r="BM27" s="11">
        <v>3.5</v>
      </c>
      <c r="BN27" s="54">
        <f t="shared" si="20"/>
        <v>21.4375</v>
      </c>
      <c r="BO27" s="11">
        <v>7295</v>
      </c>
      <c r="BP27" s="32"/>
      <c r="BQ27" s="11">
        <v>4</v>
      </c>
      <c r="BR27" s="11">
        <v>4</v>
      </c>
      <c r="BS27" s="54">
        <f t="shared" si="21"/>
        <v>32</v>
      </c>
      <c r="BT27" s="128" t="s">
        <v>64</v>
      </c>
    </row>
    <row r="28" spans="1:74" x14ac:dyDescent="0.2">
      <c r="A28" s="133"/>
      <c r="B28" s="11">
        <v>7296</v>
      </c>
      <c r="D28" s="11">
        <v>0</v>
      </c>
      <c r="E28" s="11">
        <v>0</v>
      </c>
      <c r="F28" s="54">
        <f t="shared" si="0"/>
        <v>0</v>
      </c>
      <c r="G28" s="11">
        <v>7296</v>
      </c>
      <c r="I28" s="11">
        <v>3</v>
      </c>
      <c r="J28" s="11">
        <v>3</v>
      </c>
      <c r="K28" s="54">
        <f t="shared" si="1"/>
        <v>13.5</v>
      </c>
      <c r="L28" s="11">
        <v>7296</v>
      </c>
      <c r="N28" s="11">
        <v>5</v>
      </c>
      <c r="O28" s="11">
        <v>5.2</v>
      </c>
      <c r="P28" s="54">
        <f t="shared" si="2"/>
        <v>67.600000000000009</v>
      </c>
      <c r="Q28" s="11">
        <v>7296</v>
      </c>
      <c r="S28" s="11">
        <v>6.1</v>
      </c>
      <c r="T28" s="11">
        <v>6</v>
      </c>
      <c r="U28" s="54">
        <f t="shared" si="3"/>
        <v>109.8</v>
      </c>
      <c r="V28" s="11">
        <v>7296</v>
      </c>
      <c r="X28" s="11">
        <v>7</v>
      </c>
      <c r="Y28" s="11">
        <v>7</v>
      </c>
      <c r="Z28" s="54">
        <f t="shared" si="4"/>
        <v>171.5</v>
      </c>
      <c r="AA28" s="11">
        <v>7296</v>
      </c>
      <c r="AB28" s="32"/>
      <c r="AC28" s="11">
        <v>6.9</v>
      </c>
      <c r="AD28" s="11">
        <v>7</v>
      </c>
      <c r="AE28" s="54">
        <f t="shared" si="5"/>
        <v>169.05</v>
      </c>
      <c r="AF28" s="11">
        <v>7296</v>
      </c>
      <c r="AG28" s="32"/>
      <c r="AH28" s="11">
        <v>6</v>
      </c>
      <c r="AI28" s="11">
        <v>6.3</v>
      </c>
      <c r="AJ28" s="54">
        <f t="shared" si="14"/>
        <v>119.07</v>
      </c>
      <c r="AK28" s="11">
        <v>7296</v>
      </c>
      <c r="AL28" s="32"/>
      <c r="AM28" s="11">
        <v>5.7</v>
      </c>
      <c r="AN28" s="11">
        <v>6.1</v>
      </c>
      <c r="AO28" s="54">
        <f t="shared" si="15"/>
        <v>106.04849999999999</v>
      </c>
      <c r="AP28" s="11">
        <v>7296</v>
      </c>
      <c r="AQ28" s="32"/>
      <c r="AR28" s="11">
        <v>7</v>
      </c>
      <c r="AS28" s="11">
        <v>6.7</v>
      </c>
      <c r="AT28" s="54">
        <f t="shared" si="16"/>
        <v>157.11500000000001</v>
      </c>
      <c r="AU28" s="11">
        <v>7296</v>
      </c>
      <c r="AV28" s="32"/>
      <c r="AW28" s="11">
        <v>7.1</v>
      </c>
      <c r="AX28" s="11">
        <v>6.5</v>
      </c>
      <c r="AY28" s="54">
        <f t="shared" si="17"/>
        <v>149.98749999999998</v>
      </c>
      <c r="AZ28" s="11">
        <v>7296</v>
      </c>
      <c r="BA28" s="32"/>
      <c r="BB28" s="11">
        <v>7.5</v>
      </c>
      <c r="BC28" s="11">
        <v>8.3000000000000007</v>
      </c>
      <c r="BD28" s="54">
        <f t="shared" si="18"/>
        <v>258.33750000000003</v>
      </c>
      <c r="BE28" s="11">
        <v>7296</v>
      </c>
      <c r="BF28" s="32"/>
      <c r="BG28" s="11">
        <v>6.8</v>
      </c>
      <c r="BH28" s="11">
        <v>7.5</v>
      </c>
      <c r="BI28" s="54">
        <f t="shared" si="19"/>
        <v>191.25</v>
      </c>
      <c r="BJ28" s="11">
        <v>7296</v>
      </c>
      <c r="BK28" s="32"/>
      <c r="BL28" s="11">
        <v>8.4</v>
      </c>
      <c r="BM28" s="11">
        <v>7.7</v>
      </c>
      <c r="BN28" s="54">
        <f t="shared" si="20"/>
        <v>249.01800000000003</v>
      </c>
      <c r="BO28" s="11">
        <v>7296</v>
      </c>
      <c r="BP28" s="32"/>
      <c r="BQ28" s="11">
        <v>8.6</v>
      </c>
      <c r="BR28" s="11">
        <v>8.5</v>
      </c>
      <c r="BS28" s="54">
        <f t="shared" si="21"/>
        <v>310.67500000000001</v>
      </c>
      <c r="BT28" s="127" t="s">
        <v>62</v>
      </c>
    </row>
    <row r="29" spans="1:74" x14ac:dyDescent="0.2">
      <c r="A29" s="133"/>
      <c r="B29" s="11">
        <v>7297</v>
      </c>
      <c r="D29" s="11">
        <v>0</v>
      </c>
      <c r="E29" s="11">
        <v>0</v>
      </c>
      <c r="F29" s="54">
        <f t="shared" si="0"/>
        <v>0</v>
      </c>
      <c r="G29" s="11">
        <v>7297</v>
      </c>
      <c r="I29" s="11">
        <v>2</v>
      </c>
      <c r="J29" s="11">
        <v>3</v>
      </c>
      <c r="K29" s="54">
        <f t="shared" si="1"/>
        <v>9</v>
      </c>
      <c r="L29" s="11">
        <v>7297</v>
      </c>
      <c r="N29" s="11">
        <v>5.3</v>
      </c>
      <c r="O29" s="11">
        <v>6</v>
      </c>
      <c r="P29" s="54">
        <f t="shared" si="2"/>
        <v>95.399999999999991</v>
      </c>
      <c r="Q29" s="11">
        <v>7297</v>
      </c>
      <c r="S29" s="11">
        <v>4</v>
      </c>
      <c r="T29" s="11">
        <v>5</v>
      </c>
      <c r="U29" s="54">
        <f t="shared" si="3"/>
        <v>50</v>
      </c>
      <c r="V29" s="11">
        <v>7297</v>
      </c>
      <c r="X29" s="11">
        <v>5</v>
      </c>
      <c r="Y29" s="11">
        <v>5.5</v>
      </c>
      <c r="Z29" s="54">
        <f t="shared" si="4"/>
        <v>75.625</v>
      </c>
      <c r="AA29" s="11">
        <v>7297</v>
      </c>
      <c r="AB29" s="32"/>
      <c r="AC29" s="11">
        <v>4</v>
      </c>
      <c r="AD29" s="11">
        <v>4</v>
      </c>
      <c r="AE29" s="54">
        <f t="shared" si="5"/>
        <v>32</v>
      </c>
      <c r="AF29" s="11">
        <v>7297</v>
      </c>
      <c r="AG29" s="32"/>
      <c r="AH29" s="11">
        <v>3</v>
      </c>
      <c r="AI29" s="11">
        <v>3</v>
      </c>
      <c r="AJ29" s="54">
        <f t="shared" si="14"/>
        <v>13.5</v>
      </c>
      <c r="AK29" s="11">
        <v>7297</v>
      </c>
      <c r="AL29" s="32"/>
      <c r="AM29" s="11">
        <v>1</v>
      </c>
      <c r="AN29" s="11">
        <v>1</v>
      </c>
      <c r="AO29" s="54">
        <f t="shared" si="15"/>
        <v>0.5</v>
      </c>
      <c r="AP29" s="11">
        <v>7297</v>
      </c>
      <c r="AQ29" s="32"/>
      <c r="AR29" s="11">
        <v>0</v>
      </c>
      <c r="AS29" s="11">
        <v>0</v>
      </c>
      <c r="AT29" s="54">
        <f t="shared" si="16"/>
        <v>0</v>
      </c>
      <c r="AU29" s="11">
        <v>7297</v>
      </c>
      <c r="AV29" s="32"/>
      <c r="AW29" s="11">
        <v>0</v>
      </c>
      <c r="AX29" s="11">
        <v>0</v>
      </c>
      <c r="AY29" s="54">
        <f t="shared" si="17"/>
        <v>0</v>
      </c>
      <c r="AZ29" s="11">
        <v>7297</v>
      </c>
      <c r="BA29" s="32"/>
      <c r="BB29" s="11">
        <v>0</v>
      </c>
      <c r="BC29" s="11">
        <v>0</v>
      </c>
      <c r="BD29" s="54">
        <f t="shared" si="18"/>
        <v>0</v>
      </c>
      <c r="BE29" s="11">
        <v>7297</v>
      </c>
      <c r="BF29" s="32"/>
      <c r="BG29" s="11">
        <v>0</v>
      </c>
      <c r="BH29" s="11">
        <v>0</v>
      </c>
      <c r="BI29" s="54">
        <f t="shared" si="19"/>
        <v>0</v>
      </c>
      <c r="BJ29" s="11">
        <v>7297</v>
      </c>
      <c r="BK29" s="32"/>
      <c r="BL29" s="11">
        <v>0</v>
      </c>
      <c r="BM29" s="11">
        <v>0</v>
      </c>
      <c r="BN29" s="54">
        <f t="shared" si="20"/>
        <v>0</v>
      </c>
      <c r="BO29" s="11">
        <v>7297</v>
      </c>
      <c r="BP29" s="32"/>
      <c r="BQ29" s="11">
        <v>0</v>
      </c>
      <c r="BR29" s="11">
        <v>0</v>
      </c>
      <c r="BS29" s="54">
        <f t="shared" si="21"/>
        <v>0</v>
      </c>
      <c r="BT29" s="126" t="s">
        <v>61</v>
      </c>
    </row>
    <row r="30" spans="1:74" x14ac:dyDescent="0.2">
      <c r="A30" s="133"/>
      <c r="B30" s="11">
        <v>7298</v>
      </c>
      <c r="D30" s="11">
        <v>0</v>
      </c>
      <c r="E30" s="11">
        <v>0</v>
      </c>
      <c r="F30" s="54">
        <f t="shared" si="0"/>
        <v>0</v>
      </c>
      <c r="G30" s="11">
        <v>7298</v>
      </c>
      <c r="I30" s="11">
        <v>3</v>
      </c>
      <c r="J30" s="11">
        <v>3</v>
      </c>
      <c r="K30" s="54">
        <f t="shared" si="1"/>
        <v>13.5</v>
      </c>
      <c r="L30" s="11">
        <v>7298</v>
      </c>
      <c r="N30" s="11">
        <v>5</v>
      </c>
      <c r="O30" s="11">
        <v>5.0999999999999996</v>
      </c>
      <c r="P30" s="54">
        <f t="shared" si="2"/>
        <v>65.024999999999991</v>
      </c>
      <c r="Q30" s="11">
        <v>7298</v>
      </c>
      <c r="S30" s="11">
        <v>5.8</v>
      </c>
      <c r="T30" s="11">
        <v>7</v>
      </c>
      <c r="U30" s="54">
        <f t="shared" si="3"/>
        <v>142.1</v>
      </c>
      <c r="V30" s="11">
        <v>7298</v>
      </c>
      <c r="X30" s="11">
        <v>5.6</v>
      </c>
      <c r="Y30" s="11">
        <v>6.7</v>
      </c>
      <c r="Z30" s="54">
        <f t="shared" si="4"/>
        <v>125.69199999999999</v>
      </c>
      <c r="AA30" s="11">
        <v>7298</v>
      </c>
      <c r="AB30" s="32"/>
      <c r="AC30" s="11">
        <v>7</v>
      </c>
      <c r="AD30" s="11">
        <v>7.2</v>
      </c>
      <c r="AE30" s="54">
        <f t="shared" si="5"/>
        <v>181.44</v>
      </c>
      <c r="AF30" s="11">
        <v>7298</v>
      </c>
      <c r="AG30" s="32"/>
      <c r="AH30" s="11">
        <v>6.2</v>
      </c>
      <c r="AI30" s="11">
        <v>7</v>
      </c>
      <c r="AJ30" s="54">
        <f t="shared" si="14"/>
        <v>151.9</v>
      </c>
      <c r="AK30" s="11">
        <v>7298</v>
      </c>
      <c r="AL30" s="32"/>
      <c r="AM30" s="11">
        <v>7</v>
      </c>
      <c r="AN30" s="11">
        <v>7</v>
      </c>
      <c r="AO30" s="54">
        <f t="shared" si="15"/>
        <v>171.5</v>
      </c>
      <c r="AP30" s="11">
        <v>7298</v>
      </c>
      <c r="AQ30" s="32"/>
      <c r="AR30" s="11">
        <v>8</v>
      </c>
      <c r="AS30" s="11">
        <v>7.5</v>
      </c>
      <c r="AT30" s="54">
        <f t="shared" si="16"/>
        <v>225</v>
      </c>
      <c r="AU30" s="11">
        <v>7298</v>
      </c>
      <c r="AV30" s="32"/>
      <c r="AW30" s="11">
        <v>8</v>
      </c>
      <c r="AX30" s="11">
        <v>9</v>
      </c>
      <c r="AY30" s="54">
        <f t="shared" si="17"/>
        <v>324</v>
      </c>
      <c r="AZ30" s="11">
        <v>7298</v>
      </c>
      <c r="BA30" s="32"/>
      <c r="BB30" s="11">
        <v>9</v>
      </c>
      <c r="BC30" s="11">
        <v>9</v>
      </c>
      <c r="BD30" s="54">
        <f t="shared" si="18"/>
        <v>364.5</v>
      </c>
      <c r="BE30" s="11">
        <v>7298</v>
      </c>
      <c r="BF30" s="32"/>
      <c r="BG30" s="11">
        <v>10</v>
      </c>
      <c r="BH30" s="11">
        <v>9</v>
      </c>
      <c r="BI30" s="54">
        <f t="shared" si="19"/>
        <v>405</v>
      </c>
      <c r="BJ30" s="11">
        <v>7298</v>
      </c>
      <c r="BK30" s="32"/>
      <c r="BL30" s="11">
        <v>9.5</v>
      </c>
      <c r="BM30" s="11">
        <v>10.199999999999999</v>
      </c>
      <c r="BN30" s="54">
        <f t="shared" si="20"/>
        <v>494.18999999999994</v>
      </c>
      <c r="BO30" s="11">
        <v>7298</v>
      </c>
      <c r="BP30" s="32"/>
      <c r="BQ30" s="11">
        <v>11</v>
      </c>
      <c r="BR30" s="11">
        <v>11</v>
      </c>
      <c r="BS30" s="54">
        <f t="shared" si="21"/>
        <v>665.5</v>
      </c>
      <c r="BT30" s="127" t="s">
        <v>62</v>
      </c>
      <c r="BU30" s="44" t="s">
        <v>56</v>
      </c>
    </row>
    <row r="31" spans="1:74" x14ac:dyDescent="0.2">
      <c r="A31" s="133"/>
      <c r="B31" s="11">
        <v>7299</v>
      </c>
      <c r="D31" s="11">
        <v>0</v>
      </c>
      <c r="E31" s="11">
        <v>0</v>
      </c>
      <c r="F31" s="54">
        <f t="shared" si="0"/>
        <v>0</v>
      </c>
      <c r="G31" s="11">
        <v>7299</v>
      </c>
      <c r="I31" s="11">
        <v>3.8</v>
      </c>
      <c r="J31" s="11">
        <v>4</v>
      </c>
      <c r="K31" s="54">
        <f t="shared" si="1"/>
        <v>30.4</v>
      </c>
      <c r="L31" s="11">
        <v>7299</v>
      </c>
      <c r="N31" s="11">
        <v>6.2</v>
      </c>
      <c r="O31" s="11">
        <v>5</v>
      </c>
      <c r="P31" s="54">
        <f t="shared" si="2"/>
        <v>77.5</v>
      </c>
      <c r="Q31" s="11">
        <v>7299</v>
      </c>
      <c r="S31" s="11">
        <v>7</v>
      </c>
      <c r="T31" s="11">
        <v>5.3</v>
      </c>
      <c r="U31" s="54">
        <f t="shared" si="3"/>
        <v>98.314999999999998</v>
      </c>
      <c r="V31" s="11">
        <v>7299</v>
      </c>
      <c r="X31" s="11">
        <v>7.3</v>
      </c>
      <c r="Y31" s="11">
        <v>6</v>
      </c>
      <c r="Z31" s="54">
        <f t="shared" si="4"/>
        <v>131.4</v>
      </c>
      <c r="AA31" s="11">
        <v>7299</v>
      </c>
      <c r="AB31" s="32"/>
      <c r="AC31" s="11">
        <v>7.5</v>
      </c>
      <c r="AD31" s="11">
        <v>6.1</v>
      </c>
      <c r="AE31" s="54">
        <f t="shared" si="5"/>
        <v>139.53749999999997</v>
      </c>
      <c r="AF31" s="11">
        <v>7299</v>
      </c>
      <c r="AG31" s="32"/>
      <c r="AH31" s="11">
        <v>7.1</v>
      </c>
      <c r="AI31" s="11">
        <v>6.5</v>
      </c>
      <c r="AJ31" s="54">
        <f t="shared" si="14"/>
        <v>149.98749999999998</v>
      </c>
      <c r="AK31" s="11">
        <v>7299</v>
      </c>
      <c r="AL31" s="32"/>
      <c r="AM31" s="11">
        <v>5</v>
      </c>
      <c r="AN31" s="11">
        <v>5.9</v>
      </c>
      <c r="AO31" s="54">
        <f t="shared" si="15"/>
        <v>87.025000000000006</v>
      </c>
      <c r="AP31" s="11">
        <v>7299</v>
      </c>
      <c r="AQ31" s="32"/>
      <c r="AR31" s="11">
        <v>6.9</v>
      </c>
      <c r="AS31" s="11">
        <v>6.5</v>
      </c>
      <c r="AT31" s="54">
        <f t="shared" si="16"/>
        <v>145.76250000000002</v>
      </c>
      <c r="AU31" s="11">
        <v>7299</v>
      </c>
      <c r="AV31" s="32"/>
      <c r="AW31" s="11">
        <v>5.7</v>
      </c>
      <c r="AX31" s="11">
        <v>6</v>
      </c>
      <c r="AY31" s="54">
        <f t="shared" si="17"/>
        <v>102.60000000000001</v>
      </c>
      <c r="AZ31" s="11">
        <v>7299</v>
      </c>
      <c r="BA31" s="32"/>
      <c r="BB31" s="11">
        <v>6.9</v>
      </c>
      <c r="BC31" s="11">
        <v>7</v>
      </c>
      <c r="BD31" s="54">
        <f t="shared" si="18"/>
        <v>169.05</v>
      </c>
      <c r="BE31" s="11">
        <v>7299</v>
      </c>
      <c r="BF31" s="32"/>
      <c r="BG31" s="11">
        <v>6</v>
      </c>
      <c r="BH31" s="11">
        <v>7.2</v>
      </c>
      <c r="BI31" s="54">
        <f t="shared" si="19"/>
        <v>155.52000000000001</v>
      </c>
      <c r="BJ31" s="11">
        <v>7299</v>
      </c>
      <c r="BK31" s="32"/>
      <c r="BL31" s="11">
        <v>7</v>
      </c>
      <c r="BM31" s="11">
        <v>8</v>
      </c>
      <c r="BN31" s="54">
        <f t="shared" si="20"/>
        <v>224</v>
      </c>
      <c r="BO31" s="11">
        <v>7299</v>
      </c>
      <c r="BP31" s="32"/>
      <c r="BQ31" s="11">
        <v>10</v>
      </c>
      <c r="BR31" s="11">
        <v>8</v>
      </c>
      <c r="BS31" s="54">
        <f t="shared" si="21"/>
        <v>320</v>
      </c>
      <c r="BT31" s="127" t="s">
        <v>62</v>
      </c>
    </row>
    <row r="32" spans="1:74" ht="17" thickBot="1" x14ac:dyDescent="0.25">
      <c r="A32" s="134"/>
      <c r="B32" s="122">
        <v>7300</v>
      </c>
      <c r="C32" s="17"/>
      <c r="D32" s="122">
        <v>0</v>
      </c>
      <c r="E32" s="122">
        <v>0</v>
      </c>
      <c r="F32" s="123">
        <f t="shared" si="0"/>
        <v>0</v>
      </c>
      <c r="G32" s="122">
        <v>7300</v>
      </c>
      <c r="H32" s="17"/>
      <c r="I32" s="122">
        <v>3</v>
      </c>
      <c r="J32" s="122">
        <v>3.5</v>
      </c>
      <c r="K32" s="123">
        <f t="shared" si="1"/>
        <v>18.375</v>
      </c>
      <c r="L32" s="122">
        <v>7300</v>
      </c>
      <c r="M32" s="17"/>
      <c r="N32" s="122">
        <v>4.8</v>
      </c>
      <c r="O32" s="122">
        <v>6.2</v>
      </c>
      <c r="P32" s="123">
        <f t="shared" si="2"/>
        <v>92.256000000000014</v>
      </c>
      <c r="Q32" s="122">
        <v>7300</v>
      </c>
      <c r="R32" s="17"/>
      <c r="S32" s="122">
        <v>6</v>
      </c>
      <c r="T32" s="122">
        <v>5.8</v>
      </c>
      <c r="U32" s="123">
        <f t="shared" si="3"/>
        <v>100.92</v>
      </c>
      <c r="V32" s="122">
        <v>7300</v>
      </c>
      <c r="W32" s="17"/>
      <c r="X32" s="122">
        <v>6.5</v>
      </c>
      <c r="Y32" s="122">
        <v>6</v>
      </c>
      <c r="Z32" s="123">
        <f t="shared" si="4"/>
        <v>117</v>
      </c>
      <c r="AA32" s="122">
        <v>7300</v>
      </c>
      <c r="AB32" s="36"/>
      <c r="AC32" s="122">
        <v>6</v>
      </c>
      <c r="AD32" s="122">
        <v>6</v>
      </c>
      <c r="AE32" s="123">
        <f t="shared" si="5"/>
        <v>108</v>
      </c>
      <c r="AF32" s="122">
        <v>7300</v>
      </c>
      <c r="AG32" s="36"/>
      <c r="AH32" s="122">
        <v>5</v>
      </c>
      <c r="AI32" s="122">
        <v>5</v>
      </c>
      <c r="AJ32" s="123">
        <f t="shared" si="14"/>
        <v>62.5</v>
      </c>
      <c r="AK32" s="122">
        <v>7300</v>
      </c>
      <c r="AL32" s="36"/>
      <c r="AM32" s="122">
        <v>5</v>
      </c>
      <c r="AN32" s="122">
        <v>4.5</v>
      </c>
      <c r="AO32" s="123">
        <f t="shared" si="15"/>
        <v>50.625</v>
      </c>
      <c r="AP32" s="122">
        <v>7300</v>
      </c>
      <c r="AQ32" s="36"/>
      <c r="AR32" s="122">
        <v>4.2</v>
      </c>
      <c r="AS32" s="122">
        <v>4.5</v>
      </c>
      <c r="AT32" s="123">
        <f t="shared" si="16"/>
        <v>42.524999999999999</v>
      </c>
      <c r="AU32" s="122">
        <v>7300</v>
      </c>
      <c r="AV32" s="36"/>
      <c r="AW32" s="122">
        <v>4.9000000000000004</v>
      </c>
      <c r="AX32" s="122">
        <v>4.9000000000000004</v>
      </c>
      <c r="AY32" s="123">
        <f t="shared" si="17"/>
        <v>58.824500000000015</v>
      </c>
      <c r="AZ32" s="122">
        <v>7300</v>
      </c>
      <c r="BA32" s="36"/>
      <c r="BB32" s="122">
        <v>4</v>
      </c>
      <c r="BC32" s="122">
        <v>5</v>
      </c>
      <c r="BD32" s="123">
        <f t="shared" si="18"/>
        <v>50</v>
      </c>
      <c r="BE32" s="122">
        <v>7300</v>
      </c>
      <c r="BF32" s="36"/>
      <c r="BG32" s="122">
        <v>4.9000000000000004</v>
      </c>
      <c r="BH32" s="122">
        <v>5</v>
      </c>
      <c r="BI32" s="123">
        <f t="shared" si="19"/>
        <v>61.250000000000007</v>
      </c>
      <c r="BJ32" s="122">
        <v>7300</v>
      </c>
      <c r="BK32" s="36"/>
      <c r="BL32" s="122">
        <v>4.2</v>
      </c>
      <c r="BM32" s="122">
        <v>5.0999999999999996</v>
      </c>
      <c r="BN32" s="123">
        <f t="shared" si="20"/>
        <v>54.620999999999995</v>
      </c>
      <c r="BO32" s="122">
        <v>7300</v>
      </c>
      <c r="BP32" s="36"/>
      <c r="BQ32" s="122">
        <v>6</v>
      </c>
      <c r="BR32" s="122">
        <v>6</v>
      </c>
      <c r="BS32" s="123">
        <f t="shared" si="21"/>
        <v>108</v>
      </c>
      <c r="BT32" s="128" t="s">
        <v>64</v>
      </c>
    </row>
    <row r="33" spans="1:71" x14ac:dyDescent="0.2">
      <c r="A33" s="112"/>
      <c r="D33" s="44"/>
      <c r="E33" s="44"/>
      <c r="F33" s="44"/>
      <c r="I33" s="44"/>
      <c r="J33" s="44"/>
      <c r="K33" s="44"/>
      <c r="N33" s="44"/>
      <c r="O33" s="44"/>
      <c r="P33" s="44"/>
      <c r="S33" s="44"/>
      <c r="T33" s="44"/>
      <c r="U33" s="44"/>
      <c r="X33" s="44"/>
      <c r="Y33" s="44"/>
      <c r="Z33" s="44"/>
      <c r="AA33" s="32"/>
      <c r="AB33" s="32"/>
      <c r="AC33" s="140"/>
      <c r="AD33" s="140"/>
      <c r="AE33" s="140"/>
      <c r="AF33" s="32"/>
      <c r="AG33" s="32"/>
      <c r="AH33" s="140"/>
      <c r="AI33" s="140"/>
      <c r="AJ33" s="140"/>
      <c r="AK33" s="32"/>
      <c r="AL33" s="32"/>
      <c r="AM33" s="140"/>
      <c r="AN33" s="140"/>
      <c r="AO33" s="140"/>
      <c r="AP33" s="32"/>
      <c r="AQ33" s="32"/>
      <c r="AR33" s="140"/>
      <c r="AS33" s="140"/>
      <c r="AT33" s="140"/>
      <c r="AU33" s="32"/>
      <c r="AV33" s="32"/>
      <c r="AW33" s="140"/>
      <c r="AX33" s="140"/>
      <c r="AY33" s="140"/>
      <c r="AZ33" s="32"/>
      <c r="BA33" s="32"/>
      <c r="BB33" s="140"/>
      <c r="BC33" s="140"/>
      <c r="BD33" s="140"/>
      <c r="BE33" s="32"/>
      <c r="BF33" s="32"/>
      <c r="BG33" s="140"/>
      <c r="BH33" s="140"/>
      <c r="BI33" s="140"/>
      <c r="BJ33" s="32"/>
      <c r="BK33" s="32"/>
      <c r="BL33" s="140"/>
      <c r="BM33" s="140"/>
      <c r="BN33" s="140"/>
      <c r="BO33" s="32"/>
      <c r="BP33" s="32"/>
      <c r="BQ33" s="140"/>
      <c r="BR33" s="140"/>
      <c r="BS33" s="140"/>
    </row>
    <row r="34" spans="1:71" x14ac:dyDescent="0.2">
      <c r="D34" s="44"/>
      <c r="E34" s="113" t="s">
        <v>7</v>
      </c>
      <c r="F34" s="106">
        <f>AVERAGE(F3:F12)</f>
        <v>0</v>
      </c>
      <c r="I34" s="44"/>
      <c r="J34" s="113" t="s">
        <v>7</v>
      </c>
      <c r="K34" s="106">
        <f>AVERAGE(K3:K12)</f>
        <v>8.7111000000000001</v>
      </c>
      <c r="N34" s="44"/>
      <c r="O34" s="113" t="s">
        <v>7</v>
      </c>
      <c r="P34" s="106">
        <f>AVERAGE(P3:P12)</f>
        <v>49.091700000000003</v>
      </c>
      <c r="S34" s="44"/>
      <c r="T34" s="113" t="s">
        <v>7</v>
      </c>
      <c r="U34" s="106">
        <f>AVERAGE(U3:U12)</f>
        <v>51.338700000000003</v>
      </c>
      <c r="X34" s="44"/>
      <c r="Y34" s="113" t="s">
        <v>7</v>
      </c>
      <c r="Z34" s="106">
        <f>AVERAGE(Z3:Z12)</f>
        <v>52.409350000000003</v>
      </c>
      <c r="AA34" s="32"/>
      <c r="AB34" s="32"/>
      <c r="AC34" s="140"/>
      <c r="AD34" s="141" t="s">
        <v>7</v>
      </c>
      <c r="AE34" s="106">
        <f>AVERAGE(AE3:AE12)</f>
        <v>58.230549999999994</v>
      </c>
      <c r="AF34" s="32"/>
      <c r="AG34" s="32"/>
      <c r="AH34" s="140"/>
      <c r="AI34" s="141" t="s">
        <v>7</v>
      </c>
      <c r="AJ34" s="106">
        <f>AVERAGE(AJ3:AJ12)</f>
        <v>36.876550000000002</v>
      </c>
      <c r="AK34" s="32"/>
      <c r="AL34" s="32"/>
      <c r="AM34" s="140"/>
      <c r="AN34" s="141" t="s">
        <v>7</v>
      </c>
      <c r="AO34" s="106">
        <f>AVERAGE(AO3:AO12)</f>
        <v>36.2806</v>
      </c>
      <c r="AP34" s="32"/>
      <c r="AQ34" s="32"/>
      <c r="AR34" s="140"/>
      <c r="AS34" s="141" t="s">
        <v>7</v>
      </c>
      <c r="AT34" s="106">
        <f>AVERAGE(AT3:AT12)</f>
        <v>35.076800000000006</v>
      </c>
      <c r="AU34" s="32"/>
      <c r="AV34" s="32"/>
      <c r="AW34" s="140"/>
      <c r="AX34" s="141" t="s">
        <v>7</v>
      </c>
      <c r="AY34" s="106">
        <f>AVERAGE(AY3:AY12)</f>
        <v>32.728499999999997</v>
      </c>
      <c r="AZ34" s="32"/>
      <c r="BA34" s="32"/>
      <c r="BB34" s="140"/>
      <c r="BC34" s="141" t="s">
        <v>7</v>
      </c>
      <c r="BD34" s="106">
        <f>AVERAGE(BD3:BD12)</f>
        <v>42.241649999999993</v>
      </c>
      <c r="BE34" s="32"/>
      <c r="BF34" s="32"/>
      <c r="BG34" s="140"/>
      <c r="BH34" s="141" t="s">
        <v>7</v>
      </c>
      <c r="BI34" s="106">
        <f>AVERAGE(BI3:BI12)</f>
        <v>37.228750000000005</v>
      </c>
      <c r="BJ34" s="32"/>
      <c r="BK34" s="32"/>
      <c r="BL34" s="140"/>
      <c r="BM34" s="141" t="s">
        <v>7</v>
      </c>
      <c r="BN34" s="106">
        <f>AVERAGE(BN3:BN12)</f>
        <v>46.048199999999994</v>
      </c>
      <c r="BO34" s="32"/>
      <c r="BP34" s="32"/>
      <c r="BQ34" s="140"/>
      <c r="BR34" s="141" t="s">
        <v>7</v>
      </c>
      <c r="BS34" s="106">
        <f>AVERAGE(BS3:BS12)</f>
        <v>61.756700000000002</v>
      </c>
    </row>
    <row r="35" spans="1:71" x14ac:dyDescent="0.2">
      <c r="D35" s="44"/>
      <c r="E35" s="70" t="s">
        <v>8</v>
      </c>
      <c r="F35" s="13">
        <f>STDEVP(F3:F12)</f>
        <v>0</v>
      </c>
      <c r="I35" s="44"/>
      <c r="J35" s="70" t="s">
        <v>8</v>
      </c>
      <c r="K35" s="13">
        <f>STDEVP(K3:K12)</f>
        <v>5.4890780774188288</v>
      </c>
      <c r="N35" s="44"/>
      <c r="O35" s="70" t="s">
        <v>8</v>
      </c>
      <c r="P35" s="13">
        <f>STDEVP(P3:P12)</f>
        <v>15.29279157838752</v>
      </c>
      <c r="S35" s="44"/>
      <c r="T35" s="70" t="s">
        <v>8</v>
      </c>
      <c r="U35" s="13">
        <f>STDEVP(U3:U12)</f>
        <v>44.051190096976946</v>
      </c>
      <c r="X35" s="44"/>
      <c r="Y35" s="70" t="s">
        <v>8</v>
      </c>
      <c r="Z35" s="13">
        <f>STDEVP(Z3:Z12)</f>
        <v>56.783423488307754</v>
      </c>
      <c r="AA35" s="32"/>
      <c r="AB35" s="32"/>
      <c r="AC35" s="140"/>
      <c r="AD35" s="70" t="s">
        <v>8</v>
      </c>
      <c r="AE35" s="13">
        <f>STDEVP(AE3:AE12)</f>
        <v>73.164379350353968</v>
      </c>
      <c r="AF35" s="32"/>
      <c r="AG35" s="32"/>
      <c r="AH35" s="140"/>
      <c r="AI35" s="70" t="s">
        <v>8</v>
      </c>
      <c r="AJ35" s="13">
        <f>STDEVP(AJ3:AJ12)</f>
        <v>39.082265525715115</v>
      </c>
      <c r="AK35" s="32"/>
      <c r="AL35" s="32"/>
      <c r="AM35" s="140"/>
      <c r="AN35" s="70" t="s">
        <v>8</v>
      </c>
      <c r="AO35" s="13">
        <f>STDEVP(AO3:AO12)</f>
        <v>49.336964055766543</v>
      </c>
      <c r="AP35" s="32"/>
      <c r="AQ35" s="32"/>
      <c r="AR35" s="140"/>
      <c r="AS35" s="70" t="s">
        <v>8</v>
      </c>
      <c r="AT35" s="13">
        <f>STDEVP(AT3:AT12)</f>
        <v>43.062878261444624</v>
      </c>
      <c r="AU35" s="32"/>
      <c r="AV35" s="32"/>
      <c r="AW35" s="140"/>
      <c r="AX35" s="70" t="s">
        <v>8</v>
      </c>
      <c r="AY35" s="13">
        <f>STDEVP(AY3:AY12)</f>
        <v>44.588008928971021</v>
      </c>
      <c r="AZ35" s="32"/>
      <c r="BA35" s="32"/>
      <c r="BB35" s="140"/>
      <c r="BC35" s="70" t="s">
        <v>8</v>
      </c>
      <c r="BD35" s="13">
        <f>STDEVP(BD3:BD12)</f>
        <v>48.427306485107145</v>
      </c>
      <c r="BE35" s="32"/>
      <c r="BF35" s="32"/>
      <c r="BG35" s="140"/>
      <c r="BH35" s="70" t="s">
        <v>8</v>
      </c>
      <c r="BI35" s="13">
        <f>STDEVP(BI3:BI12)</f>
        <v>47.542004619730747</v>
      </c>
      <c r="BJ35" s="32"/>
      <c r="BK35" s="32"/>
      <c r="BL35" s="140"/>
      <c r="BM35" s="70" t="s">
        <v>8</v>
      </c>
      <c r="BN35" s="13">
        <f>STDEVP(BN3:BN12)</f>
        <v>61.668704169619126</v>
      </c>
      <c r="BO35" s="32"/>
      <c r="BP35" s="32"/>
      <c r="BQ35" s="140"/>
      <c r="BR35" s="70" t="s">
        <v>8</v>
      </c>
      <c r="BS35" s="13">
        <f>STDEVP(BS3:BS12)</f>
        <v>70.127605318875666</v>
      </c>
    </row>
    <row r="36" spans="1:71" ht="17" thickBot="1" x14ac:dyDescent="0.25">
      <c r="D36" s="44"/>
      <c r="E36" s="114" t="s">
        <v>9</v>
      </c>
      <c r="F36" s="107">
        <f>F35/(SQRT(20))</f>
        <v>0</v>
      </c>
      <c r="I36" s="44"/>
      <c r="J36" s="114" t="s">
        <v>9</v>
      </c>
      <c r="K36" s="107">
        <f>K35/(SQRT(20))</f>
        <v>1.2273951714912354</v>
      </c>
      <c r="N36" s="44"/>
      <c r="O36" s="114" t="s">
        <v>9</v>
      </c>
      <c r="P36" s="107">
        <f>P35/(SQRT(20))</f>
        <v>3.4195721535010799</v>
      </c>
      <c r="S36" s="44"/>
      <c r="T36" s="114" t="s">
        <v>9</v>
      </c>
      <c r="U36" s="107">
        <f>U35/(SQRT(20))</f>
        <v>9.8501455546605996</v>
      </c>
      <c r="X36" s="44"/>
      <c r="Y36" s="114" t="s">
        <v>9</v>
      </c>
      <c r="Z36" s="107">
        <f>Z35/(SQRT(20))</f>
        <v>12.697159491501436</v>
      </c>
      <c r="AA36" s="32"/>
      <c r="AB36" s="32"/>
      <c r="AC36" s="140"/>
      <c r="AD36" s="142" t="s">
        <v>9</v>
      </c>
      <c r="AE36" s="107">
        <f>AE35/(SQRT(20))</f>
        <v>16.360052575897338</v>
      </c>
      <c r="AF36" s="32"/>
      <c r="AG36" s="32"/>
      <c r="AH36" s="140"/>
      <c r="AI36" s="142" t="s">
        <v>9</v>
      </c>
      <c r="AJ36" s="107">
        <f>AJ35/(SQRT(20))</f>
        <v>8.739060243019555</v>
      </c>
      <c r="AK36" s="32"/>
      <c r="AL36" s="32"/>
      <c r="AM36" s="140"/>
      <c r="AN36" s="142" t="s">
        <v>9</v>
      </c>
      <c r="AO36" s="107">
        <f>AO35/(SQRT(20))</f>
        <v>11.032080543215772</v>
      </c>
      <c r="AP36" s="32"/>
      <c r="AQ36" s="32"/>
      <c r="AR36" s="140"/>
      <c r="AS36" s="142" t="s">
        <v>9</v>
      </c>
      <c r="AT36" s="107">
        <f>AT35/(SQRT(20))</f>
        <v>9.6291523099388137</v>
      </c>
      <c r="AU36" s="32"/>
      <c r="AV36" s="32"/>
      <c r="AW36" s="140"/>
      <c r="AX36" s="142" t="s">
        <v>9</v>
      </c>
      <c r="AY36" s="107">
        <f>AY35/(SQRT(20))</f>
        <v>9.9701818946546794</v>
      </c>
      <c r="AZ36" s="32"/>
      <c r="BA36" s="32"/>
      <c r="BB36" s="140"/>
      <c r="BC36" s="142" t="s">
        <v>9</v>
      </c>
      <c r="BD36" s="107">
        <f>BD35/(SQRT(20))</f>
        <v>10.828674926791598</v>
      </c>
      <c r="BE36" s="32"/>
      <c r="BF36" s="32"/>
      <c r="BG36" s="140"/>
      <c r="BH36" s="142" t="s">
        <v>9</v>
      </c>
      <c r="BI36" s="107">
        <f>BI35/(SQRT(20))</f>
        <v>10.630715411632698</v>
      </c>
      <c r="BJ36" s="32"/>
      <c r="BK36" s="32"/>
      <c r="BL36" s="140"/>
      <c r="BM36" s="142" t="s">
        <v>9</v>
      </c>
      <c r="BN36" s="107">
        <f>BN35/(SQRT(20))</f>
        <v>13.789541460759308</v>
      </c>
      <c r="BO36" s="32"/>
      <c r="BP36" s="32"/>
      <c r="BQ36" s="140"/>
      <c r="BR36" s="142" t="s">
        <v>9</v>
      </c>
      <c r="BS36" s="107">
        <f>BS35/(SQRT(20))</f>
        <v>15.68100925922818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LiBIO_pilot (buccal)</vt:lpstr>
      <vt:lpstr>LiBIO_run1</vt:lpstr>
      <vt:lpstr>LiBIO_run2</vt:lpstr>
      <vt:lpstr>Bulk Sequencing_Master List</vt:lpstr>
      <vt:lpstr>LiBIO_run3_sc</vt:lpstr>
      <vt:lpstr>LiBIO_validation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Lauren Clubb</dc:creator>
  <cp:lastModifiedBy>Microsoft Office User</cp:lastModifiedBy>
  <dcterms:created xsi:type="dcterms:W3CDTF">2022-02-22T18:11:15Z</dcterms:created>
  <dcterms:modified xsi:type="dcterms:W3CDTF">2022-12-20T18:13:07Z</dcterms:modified>
</cp:coreProperties>
</file>